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2213\cgd_下水道課$\01 庶務係\★起債・企業会計事務★\★起債・決算統計担当者事務★\4-3☆決算統計\令和４年度決算統計\【経営分析表】\"/>
    </mc:Choice>
  </mc:AlternateContent>
  <workbookProtection workbookAlgorithmName="SHA-512" workbookHashValue="R1QiNCwKApVrvNd4rQSfoRNU62f7lkXunnl4kb7GjiohxXrZ9ijAv1Hv7mJTNyCbRSyS9gaFSIESXvkCEir5KQ==" workbookSaltValue="1azBJxSiPGAICfC3DG+09g=="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<sst xmlns="http://schemas.openxmlformats.org/spreadsheetml/2006/main" count="257" uniqueCount="117">
  <si>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</si>
  <si>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</si>
  <si>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</si>
  <si>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</si>
  <si>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</si>
  <si>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</si>
  <si>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</si>
  <si>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</si>
  <si>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</si>
  <si>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</si>
  <si>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</si>
  <si>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</si>
  <si>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</si>
  <si>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</si>
  <si>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</si>
  <si>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</si>
  <si>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</si>
  <si>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</si>
  <si>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</si>
  <si>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</si>
  <si>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</si>
  <si>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</si>
  <si>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</si>
  <si>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</si>
  <si>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</si>
  <si>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</si>
  <si>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</si>
  <si>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</si>
  <si>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</si>
  <si>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</si>
  <si>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</si>
  <si>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</si>
  <si>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</si>
  <si>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</si>
  <si>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</si>
  <si>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</si>
  <si>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</si>
  <si>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</si>
  <si>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</si>
  <si>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</si>
  <si>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</si>
  <si>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</si>
  <si>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</si>
  <si>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</si>
  <si>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</si>
  <si>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</si>
  <si>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</si>
  <si>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</si>
  <si>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</si>
  <si>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</si>
  <si>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</si>
  <si>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</si>
  <si>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</si>
  <si>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</si>
  <si>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</si>
  <si>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</si>
  <si>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</si>
  <si>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</si>
  <si>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</si>
  <si>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</si>
  <si>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</si>
  <si>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</si>
  <si>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</si>
  <si>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</si>
  <si>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</si>
  <si>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</si>
  <si>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</si>
  <si>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</si>
  <si>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</si>
  <si>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</si>
  <si>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</si>
  <si>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</si>
  <si>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</si>
  <si>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</si>
  <si>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</si>
  <si>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</si>
  <si>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</si>
  <si>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</si>
  <si>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</si>
  <si>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</si>
  <si>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</si>
  <si>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</si>
  <si>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</si>
  <si>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</si>
  <si>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</si>
  <si>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</si>
  <si>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</si>
  <si>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</si>
  <si>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</si>
  <si>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</si>
  <si>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</si>
  <si>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</si>
  <si>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</si>
  <si>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</si>
  <si>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</si>
  <si>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</si>
  <si>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小平市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</si>
  <si>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</si>
  <si>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</si>
  <si>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</si>
  <si>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</si>
  <si>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</si>
  <si>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</si>
  <si>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</si>
  <si>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</si>
  <si>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</si>
  <si>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</si>
  <si>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</si>
  <si>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</si>
  <si>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</si>
  <si>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</si>
  <si>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</si>
  <si>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</si>
  <si>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</si>
  <si>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①経常収支比率112.04％…経常的収支のバランス
　　「100％以上達成につき良好」
②累積欠損金比率0％…損失の累積状況
　　「黒字を確保（損失なし）」
　⇒　評価①②：経営の健全性に問題なし。
（要因）過去分も含め十分な繰入金を受入れてお
　　　　り、必要な使用料収入も確保できている。
⑤経費回収率125.94％…汚水関係の収支バランス
　　「100％以上達成につき良好」
　⇒　評価：受益者負担は適正。100％超部分は積
　　　　　　極的に内部留保し、今後増大する更新
　　　　　　投資への備えとする必要がある。
（要因）⑥汚水処理原価が集中投資分の企業債償還
　　　　終了に伴う支払利息の減等により小さい。
　　　　⑧水洗化率がほぼ100％と下水道使用料の
　　　　収入も確保できている。
③流動比率200.15％…短期的債務に対する支払能力
　　「100％以上を達成につき良好」
　⇒　評価：資金繰りに問題なし。
（要因）黒字で現金を留保、短期的債務の企業債償
　　　　還金も集中投資分償還終了により少ない。
④企業債残高対事業規模比率165.92％
　　　…下水道使用料に対する企業債残高の大きさ
　　「全国・類似団体平均を大きく下回り良好」
　⇒　評価：収入に対し無理のない借入状況。
（要因）過去の集中投資分償還終了により企業債残
　　　　高が小さく、使用料収入も確保している。</t>
    <phoneticPr fontId="4"/>
  </si>
  <si>
    <t>①有形固定資産減価償却率17.68％…老朽化の程度
　⇒　評価：全国・類似団体平均を下回り老朽化が
　　　　進んでいないように見えるが、これは法適
　　　　用時に過去の減価償却累計額相当分を控除
　　　　しているためである。控除分を考慮すると
　　　　表面的な数値以上に老朽化が進んでいる。
②管渠老朽化率7.61％…法定耐用年数超え管渠割合
  ⇒　評価：今後も急増の見込み
③管渠改善率1.52％…延長に対する改築・修繕割合
　⇒　評価：全国・類似団体平均を上回り一見良好
　　　　だが、平成2年度に全国で13番目の早さで
　　　　整備完了しており、今後の耐用年数50年超
　　　　管渠の急増を考慮しなければならない。
　よって、老朽化の各指標は参考にしつつも、単純な他団体比較や数値の良し悪しにとらわれず、ストックマネジメント等により、老朽化の実態を把握した上で、最も効果的な対応を決める必要がある。</t>
    <rPh sb="179" eb="181">
      <t>コンゴ</t>
    </rPh>
    <phoneticPr fontId="4"/>
  </si>
  <si>
    <t>　小平市の令和４年度決算では、現状特に問題は見当たらない。しかし今後は人口減少や節水型社会への変化等により下水道使用料の減収が予想される一方、昭和45年度の事業開始から50年以上が経過し、老朽化した施設が大量に更新時期を迎えるため、下水道財政は年々厳しい状況になると見込まれる。
　これに対応するため、令和元年度に策定した「小平市下水道ストックマネジメント実施方針」に基づき、老朽化の実態を把握し、計画的に点検・調査及び改築・修繕を実施して投資を平準化し、効率的に下水道施設の長寿命化を図る。
　また、令和２年度に策定した「経営戦略」に基づき、予測される経営状況の悪化に備え、内部留保を活用した企業債借入抑制や経費縮減に取り組むとともに、将来的な下水道使用料水準の適正化を意識して各指標のモニタリングを実施する等、効率的で健全な下水道経営を推進し、経営基盤の強化を図る。</t>
    <rPh sb="87" eb="89">
      <t>イジョウ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</si>
</sst>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0.24</c:v>
                </c:pt>
                <c:pt idx="2">
                  <c:v>0.33</c:v>
                </c:pt>
                <c:pt idx="3">
                  <c:v>0.22</c:v>
                </c:pt>
                <c:pt idx="4">
                  <c:v>1.52</c:v>
                </c:pt>
              </c:numCache>
            </c:numRef>
          </c:val>
          <c:extLst>
            <c:ext xmlns:c16="http://schemas.microsoft.com/office/drawing/2014/chart" uri="{C3380CC4-5D6E-409C-BE32-E72D297353CC}">
              <c16:uniqueId val="{00000000-A076-4F4C-B08A-15D9C66090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0.19</c:v>
                </c:pt>
                <c:pt idx="2">
                  <c:v>0.19</c:v>
                </c:pt>
                <c:pt idx="3">
                  <c:v>0.14000000000000001</c:v>
                </c:pt>
                <c:pt idx="4">
                  <c:v>0.15</c:v>
                </c:pt>
              </c:numCache>
            </c:numRef>
          </c:val>
          <c:smooth val="0"/>
          <c:extLst>
            <c:ext xmlns:c16="http://schemas.microsoft.com/office/drawing/2014/chart" uri="{C3380CC4-5D6E-409C-BE32-E72D297353CC}">
              <c16:uniqueId val="{00000001-A076-4F4C-B08A-15D9C66090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FA-4EE8-A327-9E336D09592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67.37</c:v>
                </c:pt>
                <c:pt idx="2">
                  <c:v>67.709999999999994</c:v>
                </c:pt>
                <c:pt idx="3">
                  <c:v>67.13</c:v>
                </c:pt>
                <c:pt idx="4">
                  <c:v>66.819999999999993</c:v>
                </c:pt>
              </c:numCache>
            </c:numRef>
          </c:val>
          <c:smooth val="0"/>
          <c:extLst>
            <c:ext xmlns:c16="http://schemas.microsoft.com/office/drawing/2014/chart" uri="{C3380CC4-5D6E-409C-BE32-E72D297353CC}">
              <c16:uniqueId val="{00000001-FAFA-4EE8-A327-9E336D09592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99.85</c:v>
                </c:pt>
                <c:pt idx="2">
                  <c:v>99.89</c:v>
                </c:pt>
                <c:pt idx="3">
                  <c:v>99.9</c:v>
                </c:pt>
                <c:pt idx="4">
                  <c:v>99.9</c:v>
                </c:pt>
              </c:numCache>
            </c:numRef>
          </c:val>
          <c:extLst>
            <c:ext xmlns:c16="http://schemas.microsoft.com/office/drawing/2014/chart" uri="{C3380CC4-5D6E-409C-BE32-E72D297353CC}">
              <c16:uniqueId val="{00000000-97A9-4D72-91E8-1F7DEF9F14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97</c:v>
                </c:pt>
                <c:pt idx="2">
                  <c:v>97.24</c:v>
                </c:pt>
                <c:pt idx="3">
                  <c:v>97.79</c:v>
                </c:pt>
                <c:pt idx="4">
                  <c:v>97.75</c:v>
                </c:pt>
              </c:numCache>
            </c:numRef>
          </c:val>
          <c:smooth val="0"/>
          <c:extLst>
            <c:ext xmlns:c16="http://schemas.microsoft.com/office/drawing/2014/chart" uri="{C3380CC4-5D6E-409C-BE32-E72D297353CC}">
              <c16:uniqueId val="{00000001-97A9-4D72-91E8-1F7DEF9F14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112.13</c:v>
                </c:pt>
                <c:pt idx="2">
                  <c:v>112.22</c:v>
                </c:pt>
                <c:pt idx="3">
                  <c:v>113.58</c:v>
                </c:pt>
                <c:pt idx="4">
                  <c:v>112.04</c:v>
                </c:pt>
              </c:numCache>
            </c:numRef>
          </c:val>
          <c:extLst>
            <c:ext xmlns:c16="http://schemas.microsoft.com/office/drawing/2014/chart" uri="{C3380CC4-5D6E-409C-BE32-E72D297353CC}">
              <c16:uniqueId val="{00000000-1B78-437F-A811-55F9C147468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106.31</c:v>
                </c:pt>
                <c:pt idx="2">
                  <c:v>107.05</c:v>
                </c:pt>
                <c:pt idx="3">
                  <c:v>106.43</c:v>
                </c:pt>
                <c:pt idx="4">
                  <c:v>106.81</c:v>
                </c:pt>
              </c:numCache>
            </c:numRef>
          </c:val>
          <c:smooth val="0"/>
          <c:extLst>
            <c:ext xmlns:c16="http://schemas.microsoft.com/office/drawing/2014/chart" uri="{C3380CC4-5D6E-409C-BE32-E72D297353CC}">
              <c16:uniqueId val="{00000001-1B78-437F-A811-55F9C147468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4.76</c:v>
                </c:pt>
                <c:pt idx="2">
                  <c:v>9.33</c:v>
                </c:pt>
                <c:pt idx="3">
                  <c:v>13.66</c:v>
                </c:pt>
                <c:pt idx="4">
                  <c:v>17.68</c:v>
                </c:pt>
              </c:numCache>
            </c:numRef>
          </c:val>
          <c:extLst>
            <c:ext xmlns:c16="http://schemas.microsoft.com/office/drawing/2014/chart" uri="{C3380CC4-5D6E-409C-BE32-E72D297353CC}">
              <c16:uniqueId val="{00000000-C995-4A42-A210-CAAD4A8D61D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30.6</c:v>
                </c:pt>
                <c:pt idx="2">
                  <c:v>27.39</c:v>
                </c:pt>
                <c:pt idx="3">
                  <c:v>30.42</c:v>
                </c:pt>
                <c:pt idx="4">
                  <c:v>32.96</c:v>
                </c:pt>
              </c:numCache>
            </c:numRef>
          </c:val>
          <c:smooth val="0"/>
          <c:extLst>
            <c:ext xmlns:c16="http://schemas.microsoft.com/office/drawing/2014/chart" uri="{C3380CC4-5D6E-409C-BE32-E72D297353CC}">
              <c16:uniqueId val="{00000001-C995-4A42-A210-CAAD4A8D61D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formatCode="#,##0.00;&quot;△&quot;#,##0.00;&quot;-&quot;">
                  <c:v>1.1399999999999999</c:v>
                </c:pt>
                <c:pt idx="3" formatCode="#,##0.00;&quot;△&quot;#,##0.00;&quot;-&quot;">
                  <c:v>3.86</c:v>
                </c:pt>
                <c:pt idx="4" formatCode="#,##0.00;&quot;△&quot;#,##0.00;&quot;-&quot;">
                  <c:v>7.61</c:v>
                </c:pt>
              </c:numCache>
            </c:numRef>
          </c:val>
          <c:extLst>
            <c:ext xmlns:c16="http://schemas.microsoft.com/office/drawing/2014/chart" uri="{C3380CC4-5D6E-409C-BE32-E72D297353CC}">
              <c16:uniqueId val="{00000000-24B0-4BE0-BB63-2CF26857E0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5.0199999999999996</c:v>
                </c:pt>
                <c:pt idx="2">
                  <c:v>5.86</c:v>
                </c:pt>
                <c:pt idx="3">
                  <c:v>6.66</c:v>
                </c:pt>
                <c:pt idx="4">
                  <c:v>8.49</c:v>
                </c:pt>
              </c:numCache>
            </c:numRef>
          </c:val>
          <c:smooth val="0"/>
          <c:extLst>
            <c:ext xmlns:c16="http://schemas.microsoft.com/office/drawing/2014/chart" uri="{C3380CC4-5D6E-409C-BE32-E72D297353CC}">
              <c16:uniqueId val="{00000001-24B0-4BE0-BB63-2CF26857E0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4C5-44FB-A881-E445D273CC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0.05</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34C5-44FB-A881-E445D273CC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122.61</c:v>
                </c:pt>
                <c:pt idx="2">
                  <c:v>187.94</c:v>
                </c:pt>
                <c:pt idx="3">
                  <c:v>253.3</c:v>
                </c:pt>
                <c:pt idx="4">
                  <c:v>200.15</c:v>
                </c:pt>
              </c:numCache>
            </c:numRef>
          </c:val>
          <c:extLst>
            <c:ext xmlns:c16="http://schemas.microsoft.com/office/drawing/2014/chart" uri="{C3380CC4-5D6E-409C-BE32-E72D297353CC}">
              <c16:uniqueId val="{00000000-3800-45DC-AF0C-86F5A04C70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88.1</c:v>
                </c:pt>
                <c:pt idx="2">
                  <c:v>84.84</c:v>
                </c:pt>
                <c:pt idx="3">
                  <c:v>88.42</c:v>
                </c:pt>
                <c:pt idx="4">
                  <c:v>93.63</c:v>
                </c:pt>
              </c:numCache>
            </c:numRef>
          </c:val>
          <c:smooth val="0"/>
          <c:extLst>
            <c:ext xmlns:c16="http://schemas.microsoft.com/office/drawing/2014/chart" uri="{C3380CC4-5D6E-409C-BE32-E72D297353CC}">
              <c16:uniqueId val="{00000001-3800-45DC-AF0C-86F5A04C70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161.91</c:v>
                </c:pt>
                <c:pt idx="2">
                  <c:v>161</c:v>
                </c:pt>
                <c:pt idx="3">
                  <c:v>158.25</c:v>
                </c:pt>
                <c:pt idx="4">
                  <c:v>165.92</c:v>
                </c:pt>
              </c:numCache>
            </c:numRef>
          </c:val>
          <c:extLst>
            <c:ext xmlns:c16="http://schemas.microsoft.com/office/drawing/2014/chart" uri="{C3380CC4-5D6E-409C-BE32-E72D297353CC}">
              <c16:uniqueId val="{00000000-9540-4E59-A95A-CD5DDA91808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585.55999999999995</c:v>
                </c:pt>
                <c:pt idx="2">
                  <c:v>565.62</c:v>
                </c:pt>
                <c:pt idx="3">
                  <c:v>544.61</c:v>
                </c:pt>
                <c:pt idx="4">
                  <c:v>525.07000000000005</c:v>
                </c:pt>
              </c:numCache>
            </c:numRef>
          </c:val>
          <c:smooth val="0"/>
          <c:extLst>
            <c:ext xmlns:c16="http://schemas.microsoft.com/office/drawing/2014/chart" uri="{C3380CC4-5D6E-409C-BE32-E72D297353CC}">
              <c16:uniqueId val="{00000001-9540-4E59-A95A-CD5DDA91808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125.73</c:v>
                </c:pt>
                <c:pt idx="2">
                  <c:v>126.63</c:v>
                </c:pt>
                <c:pt idx="3">
                  <c:v>129.86000000000001</c:v>
                </c:pt>
                <c:pt idx="4">
                  <c:v>125.94</c:v>
                </c:pt>
              </c:numCache>
            </c:numRef>
          </c:val>
          <c:extLst>
            <c:ext xmlns:c16="http://schemas.microsoft.com/office/drawing/2014/chart" uri="{C3380CC4-5D6E-409C-BE32-E72D297353CC}">
              <c16:uniqueId val="{00000000-6623-40C1-B8C4-708B6E6E72B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101.62</c:v>
                </c:pt>
                <c:pt idx="2">
                  <c:v>102.36</c:v>
                </c:pt>
                <c:pt idx="3">
                  <c:v>103.76</c:v>
                </c:pt>
                <c:pt idx="4">
                  <c:v>103.57</c:v>
                </c:pt>
              </c:numCache>
            </c:numRef>
          </c:val>
          <c:smooth val="0"/>
          <c:extLst>
            <c:ext xmlns:c16="http://schemas.microsoft.com/office/drawing/2014/chart" uri="{C3380CC4-5D6E-409C-BE32-E72D297353CC}">
              <c16:uniqueId val="{00000001-6623-40C1-B8C4-708B6E6E72B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81.23</c:v>
                </c:pt>
                <c:pt idx="2">
                  <c:v>77.94</c:v>
                </c:pt>
                <c:pt idx="3">
                  <c:v>76.06</c:v>
                </c:pt>
                <c:pt idx="4">
                  <c:v>78.83</c:v>
                </c:pt>
              </c:numCache>
            </c:numRef>
          </c:val>
          <c:extLst>
            <c:ext xmlns:c16="http://schemas.microsoft.com/office/drawing/2014/chart" uri="{C3380CC4-5D6E-409C-BE32-E72D297353CC}">
              <c16:uniqueId val="{00000000-4B4A-4254-AFF7-57922F75A6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117.41</c:v>
                </c:pt>
                <c:pt idx="2">
                  <c:v>114.01</c:v>
                </c:pt>
                <c:pt idx="3">
                  <c:v>111.18</c:v>
                </c:pt>
                <c:pt idx="4">
                  <c:v>111.78</c:v>
                </c:pt>
              </c:numCache>
            </c:numRef>
          </c:val>
          <c:smooth val="0"/>
          <c:extLst>
            <c:ext xmlns:c16="http://schemas.microsoft.com/office/drawing/2014/chart" uri="{C3380CC4-5D6E-409C-BE32-E72D297353CC}">
              <c16:uniqueId val="{00000001-4B4A-4254-AFF7-57922F75A6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BJ88" sqref="BJ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東京都　小平市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Ab</v>
      </c>
      <c r="X8" s="66"/>
      <c r="Y8" s="66"/>
      <c r="Z8" s="66"/>
      <c r="AA8" s="66"/>
      <c r="AB8" s="66"/>
      <c r="AC8" s="66"/>
      <c r="AD8" s="67" t="str">
        <f>データ!$M$6</f>
        <v>非設置</v>
      </c>
      <c r="AE8" s="67"/>
      <c r="AF8" s="67"/>
      <c r="AG8" s="67"/>
      <c r="AH8" s="67"/>
      <c r="AI8" s="67"/>
      <c r="AJ8" s="67"/>
      <c r="AK8" s="3"/>
      <c r="AL8" s="55">
        <f>データ!S6</f>
        <v>196924</v>
      </c>
      <c r="AM8" s="55"/>
      <c r="AN8" s="55"/>
      <c r="AO8" s="55"/>
      <c r="AP8" s="55"/>
      <c r="AQ8" s="55"/>
      <c r="AR8" s="55"/>
      <c r="AS8" s="55"/>
      <c r="AT8" s="54">
        <f>データ!T6</f>
        <v>20.51</v>
      </c>
      <c r="AU8" s="54"/>
      <c r="AV8" s="54"/>
      <c r="AW8" s="54"/>
      <c r="AX8" s="54"/>
      <c r="AY8" s="54"/>
      <c r="AZ8" s="54"/>
      <c r="BA8" s="54"/>
      <c r="BB8" s="54">
        <f>データ!U6</f>
        <v>9601.3700000000008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81.05</v>
      </c>
      <c r="J10" s="54"/>
      <c r="K10" s="54"/>
      <c r="L10" s="54"/>
      <c r="M10" s="54"/>
      <c r="N10" s="54"/>
      <c r="O10" s="54"/>
      <c r="P10" s="54">
        <f>データ!P6</f>
        <v>100</v>
      </c>
      <c r="Q10" s="54"/>
      <c r="R10" s="54"/>
      <c r="S10" s="54"/>
      <c r="T10" s="54"/>
      <c r="U10" s="54"/>
      <c r="V10" s="54"/>
      <c r="W10" s="54">
        <f>データ!Q6</f>
        <v>95.92</v>
      </c>
      <c r="X10" s="54"/>
      <c r="Y10" s="54"/>
      <c r="Z10" s="54"/>
      <c r="AA10" s="54"/>
      <c r="AB10" s="54"/>
      <c r="AC10" s="54"/>
      <c r="AD10" s="55">
        <f>データ!R6</f>
        <v>1655</v>
      </c>
      <c r="AE10" s="55"/>
      <c r="AF10" s="55"/>
      <c r="AG10" s="55"/>
      <c r="AH10" s="55"/>
      <c r="AI10" s="55"/>
      <c r="AJ10" s="55"/>
      <c r="AK10" s="2"/>
      <c r="AL10" s="55">
        <f>データ!V6</f>
        <v>196543</v>
      </c>
      <c r="AM10" s="55"/>
      <c r="AN10" s="55"/>
      <c r="AO10" s="55"/>
      <c r="AP10" s="55"/>
      <c r="AQ10" s="55"/>
      <c r="AR10" s="55"/>
      <c r="AS10" s="55"/>
      <c r="AT10" s="54">
        <f>データ!W6</f>
        <v>20.46</v>
      </c>
      <c r="AU10" s="54"/>
      <c r="AV10" s="54"/>
      <c r="AW10" s="54"/>
      <c r="AX10" s="54"/>
      <c r="AY10" s="54"/>
      <c r="AZ10" s="54"/>
      <c r="BA10" s="54"/>
      <c r="BB10" s="54">
        <f>データ!X6</f>
        <v>9606.2099999999991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0" t="s">
        <v>115</v>
      </c>
      <c r="BM47" s="81"/>
      <c r="BN47" s="81"/>
      <c r="BO47" s="81"/>
      <c r="BP47" s="81"/>
      <c r="BQ47" s="81"/>
      <c r="BR47" s="81"/>
      <c r="BS47" s="81"/>
      <c r="BT47" s="81"/>
      <c r="BU47" s="81"/>
      <c r="BV47" s="81"/>
      <c r="BW47" s="81"/>
      <c r="BX47" s="81"/>
      <c r="BY47" s="81"/>
      <c r="BZ47" s="8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0"/>
      <c r="BM48" s="81"/>
      <c r="BN48" s="81"/>
      <c r="BO48" s="81"/>
      <c r="BP48" s="81"/>
      <c r="BQ48" s="81"/>
      <c r="BR48" s="81"/>
      <c r="BS48" s="81"/>
      <c r="BT48" s="81"/>
      <c r="BU48" s="81"/>
      <c r="BV48" s="81"/>
      <c r="BW48" s="81"/>
      <c r="BX48" s="81"/>
      <c r="BY48" s="81"/>
      <c r="BZ48" s="8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0"/>
      <c r="BM49" s="81"/>
      <c r="BN49" s="81"/>
      <c r="BO49" s="81"/>
      <c r="BP49" s="81"/>
      <c r="BQ49" s="81"/>
      <c r="BR49" s="81"/>
      <c r="BS49" s="81"/>
      <c r="BT49" s="81"/>
      <c r="BU49" s="81"/>
      <c r="BV49" s="81"/>
      <c r="BW49" s="81"/>
      <c r="BX49" s="81"/>
      <c r="BY49" s="81"/>
      <c r="BZ49" s="8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0"/>
      <c r="BM50" s="81"/>
      <c r="BN50" s="81"/>
      <c r="BO50" s="81"/>
      <c r="BP50" s="81"/>
      <c r="BQ50" s="81"/>
      <c r="BR50" s="81"/>
      <c r="BS50" s="81"/>
      <c r="BT50" s="81"/>
      <c r="BU50" s="81"/>
      <c r="BV50" s="81"/>
      <c r="BW50" s="81"/>
      <c r="BX50" s="81"/>
      <c r="BY50" s="81"/>
      <c r="BZ50" s="8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0"/>
      <c r="BM51" s="81"/>
      <c r="BN51" s="81"/>
      <c r="BO51" s="81"/>
      <c r="BP51" s="81"/>
      <c r="BQ51" s="81"/>
      <c r="BR51" s="81"/>
      <c r="BS51" s="81"/>
      <c r="BT51" s="81"/>
      <c r="BU51" s="81"/>
      <c r="BV51" s="81"/>
      <c r="BW51" s="81"/>
      <c r="BX51" s="81"/>
      <c r="BY51" s="81"/>
      <c r="BZ51" s="8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0"/>
      <c r="BM52" s="81"/>
      <c r="BN52" s="81"/>
      <c r="BO52" s="81"/>
      <c r="BP52" s="81"/>
      <c r="BQ52" s="81"/>
      <c r="BR52" s="81"/>
      <c r="BS52" s="81"/>
      <c r="BT52" s="81"/>
      <c r="BU52" s="81"/>
      <c r="BV52" s="81"/>
      <c r="BW52" s="81"/>
      <c r="BX52" s="81"/>
      <c r="BY52" s="81"/>
      <c r="BZ52" s="8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0"/>
      <c r="BM53" s="81"/>
      <c r="BN53" s="81"/>
      <c r="BO53" s="81"/>
      <c r="BP53" s="81"/>
      <c r="BQ53" s="81"/>
      <c r="BR53" s="81"/>
      <c r="BS53" s="81"/>
      <c r="BT53" s="81"/>
      <c r="BU53" s="81"/>
      <c r="BV53" s="81"/>
      <c r="BW53" s="81"/>
      <c r="BX53" s="81"/>
      <c r="BY53" s="81"/>
      <c r="BZ53" s="8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0"/>
      <c r="BM54" s="81"/>
      <c r="BN54" s="81"/>
      <c r="BO54" s="81"/>
      <c r="BP54" s="81"/>
      <c r="BQ54" s="81"/>
      <c r="BR54" s="81"/>
      <c r="BS54" s="81"/>
      <c r="BT54" s="81"/>
      <c r="BU54" s="81"/>
      <c r="BV54" s="81"/>
      <c r="BW54" s="81"/>
      <c r="BX54" s="81"/>
      <c r="BY54" s="81"/>
      <c r="BZ54" s="8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0"/>
      <c r="BM55" s="81"/>
      <c r="BN55" s="81"/>
      <c r="BO55" s="81"/>
      <c r="BP55" s="81"/>
      <c r="BQ55" s="81"/>
      <c r="BR55" s="81"/>
      <c r="BS55" s="81"/>
      <c r="BT55" s="81"/>
      <c r="BU55" s="81"/>
      <c r="BV55" s="81"/>
      <c r="BW55" s="81"/>
      <c r="BX55" s="81"/>
      <c r="BY55" s="81"/>
      <c r="BZ55" s="8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0"/>
      <c r="BM56" s="81"/>
      <c r="BN56" s="81"/>
      <c r="BO56" s="81"/>
      <c r="BP56" s="81"/>
      <c r="BQ56" s="81"/>
      <c r="BR56" s="81"/>
      <c r="BS56" s="81"/>
      <c r="BT56" s="81"/>
      <c r="BU56" s="81"/>
      <c r="BV56" s="81"/>
      <c r="BW56" s="81"/>
      <c r="BX56" s="81"/>
      <c r="BY56" s="81"/>
      <c r="BZ56" s="8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0"/>
      <c r="BM57" s="81"/>
      <c r="BN57" s="81"/>
      <c r="BO57" s="81"/>
      <c r="BP57" s="81"/>
      <c r="BQ57" s="81"/>
      <c r="BR57" s="81"/>
      <c r="BS57" s="81"/>
      <c r="BT57" s="81"/>
      <c r="BU57" s="81"/>
      <c r="BV57" s="81"/>
      <c r="BW57" s="81"/>
      <c r="BX57" s="81"/>
      <c r="BY57" s="81"/>
      <c r="BZ57" s="8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0"/>
      <c r="BM58" s="81"/>
      <c r="BN58" s="81"/>
      <c r="BO58" s="81"/>
      <c r="BP58" s="81"/>
      <c r="BQ58" s="81"/>
      <c r="BR58" s="81"/>
      <c r="BS58" s="81"/>
      <c r="BT58" s="81"/>
      <c r="BU58" s="81"/>
      <c r="BV58" s="81"/>
      <c r="BW58" s="81"/>
      <c r="BX58" s="81"/>
      <c r="BY58" s="81"/>
      <c r="BZ58" s="8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0"/>
      <c r="BM59" s="81"/>
      <c r="BN59" s="81"/>
      <c r="BO59" s="81"/>
      <c r="BP59" s="81"/>
      <c r="BQ59" s="81"/>
      <c r="BR59" s="81"/>
      <c r="BS59" s="81"/>
      <c r="BT59" s="81"/>
      <c r="BU59" s="81"/>
      <c r="BV59" s="81"/>
      <c r="BW59" s="81"/>
      <c r="BX59" s="81"/>
      <c r="BY59" s="81"/>
      <c r="BZ59" s="82"/>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80"/>
      <c r="BM60" s="81"/>
      <c r="BN60" s="81"/>
      <c r="BO60" s="81"/>
      <c r="BP60" s="81"/>
      <c r="BQ60" s="81"/>
      <c r="BR60" s="81"/>
      <c r="BS60" s="81"/>
      <c r="BT60" s="81"/>
      <c r="BU60" s="81"/>
      <c r="BV60" s="81"/>
      <c r="BW60" s="81"/>
      <c r="BX60" s="81"/>
      <c r="BY60" s="81"/>
      <c r="BZ60" s="82"/>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80"/>
      <c r="BM61" s="81"/>
      <c r="BN61" s="81"/>
      <c r="BO61" s="81"/>
      <c r="BP61" s="81"/>
      <c r="BQ61" s="81"/>
      <c r="BR61" s="81"/>
      <c r="BS61" s="81"/>
      <c r="BT61" s="81"/>
      <c r="BU61" s="81"/>
      <c r="BV61" s="81"/>
      <c r="BW61" s="81"/>
      <c r="BX61" s="81"/>
      <c r="BY61" s="81"/>
      <c r="BZ61" s="8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0"/>
      <c r="BM62" s="81"/>
      <c r="BN62" s="81"/>
      <c r="BO62" s="81"/>
      <c r="BP62" s="81"/>
      <c r="BQ62" s="81"/>
      <c r="BR62" s="81"/>
      <c r="BS62" s="81"/>
      <c r="BT62" s="81"/>
      <c r="BU62" s="81"/>
      <c r="BV62" s="81"/>
      <c r="BW62" s="81"/>
      <c r="BX62" s="81"/>
      <c r="BY62" s="81"/>
      <c r="BZ62" s="8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116</v>
      </c>
      <c r="BM66" s="81"/>
      <c r="BN66" s="81"/>
      <c r="BO66" s="81"/>
      <c r="BP66" s="81"/>
      <c r="BQ66" s="81"/>
      <c r="BR66" s="81"/>
      <c r="BS66" s="81"/>
      <c r="BT66" s="81"/>
      <c r="BU66" s="81"/>
      <c r="BV66" s="81"/>
      <c r="BW66" s="81"/>
      <c r="BX66" s="81"/>
      <c r="BY66" s="81"/>
      <c r="BZ66" s="8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fcadfnpiT9djWwmaJ8PST+i1ydSZNNKZNsfwlb78BEF5iBpIVV017rXOUOyNLJ4mRDNCC7M3GBLu/EC1mnRVAw==" saltValue="2zg953hno1W1S06kWe4wo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132110</v>
      </c>
      <c r="D6" s="19">
        <f t="shared" si="3"/>
        <v>46</v>
      </c>
      <c r="E6" s="19">
        <f t="shared" si="3"/>
        <v>17</v>
      </c>
      <c r="F6" s="19">
        <f t="shared" si="3"/>
        <v>1</v>
      </c>
      <c r="G6" s="19">
        <f t="shared" si="3"/>
        <v>0</v>
      </c>
      <c r="H6" s="19" t="str">
        <f t="shared" si="3"/>
        <v>東京都　小平市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81.05</v>
      </c>
      <c r="P6" s="20">
        <f t="shared" si="3"/>
        <v>100</v>
      </c>
      <c r="Q6" s="20">
        <f t="shared" si="3"/>
        <v>95.92</v>
      </c>
      <c r="R6" s="20">
        <f t="shared" si="3"/>
        <v>1655</v>
      </c>
      <c r="S6" s="20">
        <f t="shared" si="3"/>
        <v>196924</v>
      </c>
      <c r="T6" s="20">
        <f t="shared" si="3"/>
        <v>20.51</v>
      </c>
      <c r="U6" s="20">
        <f t="shared" si="3"/>
        <v>9601.3700000000008</v>
      </c>
      <c r="V6" s="20">
        <f t="shared" si="3"/>
        <v>196543</v>
      </c>
      <c r="W6" s="20">
        <f t="shared" si="3"/>
        <v>20.46</v>
      </c>
      <c r="X6" s="20">
        <f t="shared" si="3"/>
        <v>9606.2099999999991</v>
      </c>
      <c r="Y6" s="21" t="str">
        <f>IF(Y7="",NA(),Y7)</f>
        <v>-</v>
      </c>
      <c r="Z6" s="21">
        <f t="shared" ref="Z6:AH6" si="4">IF(Z7="",NA(),Z7)</f>
        <v>112.13</v>
      </c>
      <c r="AA6" s="21">
        <f t="shared" si="4"/>
        <v>112.22</v>
      </c>
      <c r="AB6" s="21">
        <f t="shared" si="4"/>
        <v>113.58</v>
      </c>
      <c r="AC6" s="21">
        <f t="shared" si="4"/>
        <v>112.04</v>
      </c>
      <c r="AD6" s="21" t="str">
        <f t="shared" si="4"/>
        <v>-</v>
      </c>
      <c r="AE6" s="21">
        <f t="shared" si="4"/>
        <v>106.31</v>
      </c>
      <c r="AF6" s="21">
        <f t="shared" si="4"/>
        <v>107.05</v>
      </c>
      <c r="AG6" s="21">
        <f t="shared" si="4"/>
        <v>106.43</v>
      </c>
      <c r="AH6" s="21">
        <f t="shared" si="4"/>
        <v>106.81</v>
      </c>
      <c r="AI6" s="20" t="str">
        <f>IF(AI7="","",IF(AI7="-","【-】","【"&amp;SUBSTITUTE(TEXT(AI7,"#,##0.00"),"-","△")&amp;"】"))</f>
        <v>【106.11】</v>
      </c>
      <c r="AJ6" s="21" t="str">
        <f>IF(AJ7="",NA(),AJ7)</f>
        <v>-</v>
      </c>
      <c r="AK6" s="20">
        <f t="shared" ref="AK6:AS6" si="5">IF(AK7="",NA(),AK7)</f>
        <v>0</v>
      </c>
      <c r="AL6" s="20">
        <f t="shared" si="5"/>
        <v>0</v>
      </c>
      <c r="AM6" s="20">
        <f t="shared" si="5"/>
        <v>0</v>
      </c>
      <c r="AN6" s="20">
        <f t="shared" si="5"/>
        <v>0</v>
      </c>
      <c r="AO6" s="21" t="str">
        <f t="shared" si="5"/>
        <v>-</v>
      </c>
      <c r="AP6" s="21">
        <f t="shared" si="5"/>
        <v>0.05</v>
      </c>
      <c r="AQ6" s="20">
        <f t="shared" si="5"/>
        <v>0</v>
      </c>
      <c r="AR6" s="20">
        <f t="shared" si="5"/>
        <v>0</v>
      </c>
      <c r="AS6" s="20">
        <f t="shared" si="5"/>
        <v>0</v>
      </c>
      <c r="AT6" s="20" t="str">
        <f>IF(AT7="","",IF(AT7="-","【-】","【"&amp;SUBSTITUTE(TEXT(AT7,"#,##0.00"),"-","△")&amp;"】"))</f>
        <v>【3.15】</v>
      </c>
      <c r="AU6" s="21" t="str">
        <f>IF(AU7="",NA(),AU7)</f>
        <v>-</v>
      </c>
      <c r="AV6" s="21">
        <f t="shared" ref="AV6:BD6" si="6">IF(AV7="",NA(),AV7)</f>
        <v>122.61</v>
      </c>
      <c r="AW6" s="21">
        <f t="shared" si="6"/>
        <v>187.94</v>
      </c>
      <c r="AX6" s="21">
        <f t="shared" si="6"/>
        <v>253.3</v>
      </c>
      <c r="AY6" s="21">
        <f t="shared" si="6"/>
        <v>200.15</v>
      </c>
      <c r="AZ6" s="21" t="str">
        <f t="shared" si="6"/>
        <v>-</v>
      </c>
      <c r="BA6" s="21">
        <f t="shared" si="6"/>
        <v>88.1</v>
      </c>
      <c r="BB6" s="21">
        <f t="shared" si="6"/>
        <v>84.84</v>
      </c>
      <c r="BC6" s="21">
        <f t="shared" si="6"/>
        <v>88.42</v>
      </c>
      <c r="BD6" s="21">
        <f t="shared" si="6"/>
        <v>93.63</v>
      </c>
      <c r="BE6" s="20" t="str">
        <f>IF(BE7="","",IF(BE7="-","【-】","【"&amp;SUBSTITUTE(TEXT(BE7,"#,##0.00"),"-","△")&amp;"】"))</f>
        <v>【73.44】</v>
      </c>
      <c r="BF6" s="21" t="str">
        <f>IF(BF7="",NA(),BF7)</f>
        <v>-</v>
      </c>
      <c r="BG6" s="21">
        <f t="shared" ref="BG6:BO6" si="7">IF(BG7="",NA(),BG7)</f>
        <v>161.91</v>
      </c>
      <c r="BH6" s="21">
        <f t="shared" si="7"/>
        <v>161</v>
      </c>
      <c r="BI6" s="21">
        <f t="shared" si="7"/>
        <v>158.25</v>
      </c>
      <c r="BJ6" s="21">
        <f t="shared" si="7"/>
        <v>165.92</v>
      </c>
      <c r="BK6" s="21" t="str">
        <f t="shared" si="7"/>
        <v>-</v>
      </c>
      <c r="BL6" s="21">
        <f t="shared" si="7"/>
        <v>585.55999999999995</v>
      </c>
      <c r="BM6" s="21">
        <f t="shared" si="7"/>
        <v>565.62</v>
      </c>
      <c r="BN6" s="21">
        <f t="shared" si="7"/>
        <v>544.61</v>
      </c>
      <c r="BO6" s="21">
        <f t="shared" si="7"/>
        <v>525.07000000000005</v>
      </c>
      <c r="BP6" s="20" t="str">
        <f>IF(BP7="","",IF(BP7="-","【-】","【"&amp;SUBSTITUTE(TEXT(BP7,"#,##0.00"),"-","△")&amp;"】"))</f>
        <v>【652.82】</v>
      </c>
      <c r="BQ6" s="21" t="str">
        <f>IF(BQ7="",NA(),BQ7)</f>
        <v>-</v>
      </c>
      <c r="BR6" s="21">
        <f t="shared" ref="BR6:BZ6" si="8">IF(BR7="",NA(),BR7)</f>
        <v>125.73</v>
      </c>
      <c r="BS6" s="21">
        <f t="shared" si="8"/>
        <v>126.63</v>
      </c>
      <c r="BT6" s="21">
        <f t="shared" si="8"/>
        <v>129.86000000000001</v>
      </c>
      <c r="BU6" s="21">
        <f t="shared" si="8"/>
        <v>125.94</v>
      </c>
      <c r="BV6" s="21" t="str">
        <f t="shared" si="8"/>
        <v>-</v>
      </c>
      <c r="BW6" s="21">
        <f t="shared" si="8"/>
        <v>101.62</v>
      </c>
      <c r="BX6" s="21">
        <f t="shared" si="8"/>
        <v>102.36</v>
      </c>
      <c r="BY6" s="21">
        <f t="shared" si="8"/>
        <v>103.76</v>
      </c>
      <c r="BZ6" s="21">
        <f t="shared" si="8"/>
        <v>103.57</v>
      </c>
      <c r="CA6" s="20" t="str">
        <f>IF(CA7="","",IF(CA7="-","【-】","【"&amp;SUBSTITUTE(TEXT(CA7,"#,##0.00"),"-","△")&amp;"】"))</f>
        <v>【97.61】</v>
      </c>
      <c r="CB6" s="21" t="str">
        <f>IF(CB7="",NA(),CB7)</f>
        <v>-</v>
      </c>
      <c r="CC6" s="21">
        <f t="shared" ref="CC6:CK6" si="9">IF(CC7="",NA(),CC7)</f>
        <v>81.23</v>
      </c>
      <c r="CD6" s="21">
        <f t="shared" si="9"/>
        <v>77.94</v>
      </c>
      <c r="CE6" s="21">
        <f t="shared" si="9"/>
        <v>76.06</v>
      </c>
      <c r="CF6" s="21">
        <f t="shared" si="9"/>
        <v>78.83</v>
      </c>
      <c r="CG6" s="21" t="str">
        <f t="shared" si="9"/>
        <v>-</v>
      </c>
      <c r="CH6" s="21">
        <f t="shared" si="9"/>
        <v>117.41</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f t="shared" si="10"/>
        <v>67.37</v>
      </c>
      <c r="CT6" s="21">
        <f t="shared" si="10"/>
        <v>67.709999999999994</v>
      </c>
      <c r="CU6" s="21">
        <f t="shared" si="10"/>
        <v>67.13</v>
      </c>
      <c r="CV6" s="21">
        <f t="shared" si="10"/>
        <v>66.819999999999993</v>
      </c>
      <c r="CW6" s="20" t="str">
        <f>IF(CW7="","",IF(CW7="-","【-】","【"&amp;SUBSTITUTE(TEXT(CW7,"#,##0.00"),"-","△")&amp;"】"))</f>
        <v>【59.10】</v>
      </c>
      <c r="CX6" s="21" t="str">
        <f>IF(CX7="",NA(),CX7)</f>
        <v>-</v>
      </c>
      <c r="CY6" s="21">
        <f t="shared" ref="CY6:DG6" si="11">IF(CY7="",NA(),CY7)</f>
        <v>99.85</v>
      </c>
      <c r="CZ6" s="21">
        <f t="shared" si="11"/>
        <v>99.89</v>
      </c>
      <c r="DA6" s="21">
        <f t="shared" si="11"/>
        <v>99.9</v>
      </c>
      <c r="DB6" s="21">
        <f t="shared" si="11"/>
        <v>99.9</v>
      </c>
      <c r="DC6" s="21" t="str">
        <f t="shared" si="11"/>
        <v>-</v>
      </c>
      <c r="DD6" s="21">
        <f t="shared" si="11"/>
        <v>97</v>
      </c>
      <c r="DE6" s="21">
        <f t="shared" si="11"/>
        <v>97.24</v>
      </c>
      <c r="DF6" s="21">
        <f t="shared" si="11"/>
        <v>97.79</v>
      </c>
      <c r="DG6" s="21">
        <f t="shared" si="11"/>
        <v>97.75</v>
      </c>
      <c r="DH6" s="20" t="str">
        <f>IF(DH7="","",IF(DH7="-","【-】","【"&amp;SUBSTITUTE(TEXT(DH7,"#,##0.00"),"-","△")&amp;"】"))</f>
        <v>【95.82】</v>
      </c>
      <c r="DI6" s="21" t="str">
        <f>IF(DI7="",NA(),DI7)</f>
        <v>-</v>
      </c>
      <c r="DJ6" s="21">
        <f t="shared" ref="DJ6:DR6" si="12">IF(DJ7="",NA(),DJ7)</f>
        <v>4.76</v>
      </c>
      <c r="DK6" s="21">
        <f t="shared" si="12"/>
        <v>9.33</v>
      </c>
      <c r="DL6" s="21">
        <f t="shared" si="12"/>
        <v>13.66</v>
      </c>
      <c r="DM6" s="21">
        <f t="shared" si="12"/>
        <v>17.68</v>
      </c>
      <c r="DN6" s="21" t="str">
        <f t="shared" si="12"/>
        <v>-</v>
      </c>
      <c r="DO6" s="21">
        <f t="shared" si="12"/>
        <v>30.6</v>
      </c>
      <c r="DP6" s="21">
        <f t="shared" si="12"/>
        <v>27.39</v>
      </c>
      <c r="DQ6" s="21">
        <f t="shared" si="12"/>
        <v>30.42</v>
      </c>
      <c r="DR6" s="21">
        <f t="shared" si="12"/>
        <v>32.96</v>
      </c>
      <c r="DS6" s="20" t="str">
        <f>IF(DS7="","",IF(DS7="-","【-】","【"&amp;SUBSTITUTE(TEXT(DS7,"#,##0.00"),"-","△")&amp;"】"))</f>
        <v>【39.74】</v>
      </c>
      <c r="DT6" s="21" t="str">
        <f>IF(DT7="",NA(),DT7)</f>
        <v>-</v>
      </c>
      <c r="DU6" s="20">
        <f t="shared" ref="DU6:EC6" si="13">IF(DU7="",NA(),DU7)</f>
        <v>0</v>
      </c>
      <c r="DV6" s="21">
        <f t="shared" si="13"/>
        <v>1.1399999999999999</v>
      </c>
      <c r="DW6" s="21">
        <f t="shared" si="13"/>
        <v>3.86</v>
      </c>
      <c r="DX6" s="21">
        <f t="shared" si="13"/>
        <v>7.61</v>
      </c>
      <c r="DY6" s="21" t="str">
        <f t="shared" si="13"/>
        <v>-</v>
      </c>
      <c r="DZ6" s="21">
        <f t="shared" si="13"/>
        <v>5.0199999999999996</v>
      </c>
      <c r="EA6" s="21">
        <f t="shared" si="13"/>
        <v>5.86</v>
      </c>
      <c r="EB6" s="21">
        <f t="shared" si="13"/>
        <v>6.66</v>
      </c>
      <c r="EC6" s="21">
        <f t="shared" si="13"/>
        <v>8.49</v>
      </c>
      <c r="ED6" s="20" t="str">
        <f>IF(ED7="","",IF(ED7="-","【-】","【"&amp;SUBSTITUTE(TEXT(ED7,"#,##0.00"),"-","△")&amp;"】"))</f>
        <v>【7.62】</v>
      </c>
      <c r="EE6" s="21" t="str">
        <f>IF(EE7="",NA(),EE7)</f>
        <v>-</v>
      </c>
      <c r="EF6" s="21">
        <f t="shared" ref="EF6:EN6" si="14">IF(EF7="",NA(),EF7)</f>
        <v>0.24</v>
      </c>
      <c r="EG6" s="21">
        <f t="shared" si="14"/>
        <v>0.33</v>
      </c>
      <c r="EH6" s="21">
        <f t="shared" si="14"/>
        <v>0.22</v>
      </c>
      <c r="EI6" s="21">
        <f t="shared" si="14"/>
        <v>1.52</v>
      </c>
      <c r="EJ6" s="21" t="str">
        <f t="shared" si="14"/>
        <v>-</v>
      </c>
      <c r="EK6" s="21">
        <f t="shared" si="14"/>
        <v>0.19</v>
      </c>
      <c r="EL6" s="21">
        <f t="shared" si="14"/>
        <v>0.19</v>
      </c>
      <c r="EM6" s="21">
        <f t="shared" si="14"/>
        <v>0.14000000000000001</v>
      </c>
      <c r="EN6" s="21">
        <f t="shared" si="14"/>
        <v>0.15</v>
      </c>
      <c r="EO6" s="20" t="str">
        <f>IF(EO7="","",IF(EO7="-","【-】","【"&amp;SUBSTITUTE(TEXT(EO7,"#,##0.00"),"-","△")&amp;"】"))</f>
        <v>【0.23】</v>
      </c>
    </row>
    <row r="7" spans="1:148" s="22" customFormat="1" x14ac:dyDescent="0.15">
      <c r="A7" s="14"/>
      <c r="B7" s="23">
        <v>2022</v>
      </c>
      <c r="C7" s="23">
        <v>132110</v>
      </c>
      <c r="D7" s="23">
        <v>46</v>
      </c>
      <c r="E7" s="23">
        <v>17</v>
      </c>
      <c r="F7" s="23">
        <v>1</v>
      </c>
      <c r="G7" s="23">
        <v>0</v>
      </c>
      <c r="H7" s="23" t="s">
        <v>96</v>
      </c>
      <c r="I7" s="23" t="s">
        <v>97</v>
      </c>
      <c r="J7" s="23" t="s">
        <v>98</v>
      </c>
      <c r="K7" s="23" t="s">
        <v>99</v>
      </c>
      <c r="L7" s="23" t="s">
        <v>100</v>
      </c>
      <c r="M7" s="23" t="s">
        <v>101</v>
      </c>
      <c r="N7" s="24" t="s">
        <v>102</v>
      </c>
      <c r="O7" s="24">
        <v>81.05</v>
      </c>
      <c r="P7" s="24">
        <v>100</v>
      </c>
      <c r="Q7" s="24">
        <v>95.92</v>
      </c>
      <c r="R7" s="24">
        <v>1655</v>
      </c>
      <c r="S7" s="24">
        <v>196924</v>
      </c>
      <c r="T7" s="24">
        <v>20.51</v>
      </c>
      <c r="U7" s="24">
        <v>9601.3700000000008</v>
      </c>
      <c r="V7" s="24">
        <v>196543</v>
      </c>
      <c r="W7" s="24">
        <v>20.46</v>
      </c>
      <c r="X7" s="24">
        <v>9606.2099999999991</v>
      </c>
      <c r="Y7" s="24" t="s">
        <v>102</v>
      </c>
      <c r="Z7" s="24">
        <v>112.13</v>
      </c>
      <c r="AA7" s="24">
        <v>112.22</v>
      </c>
      <c r="AB7" s="24">
        <v>113.58</v>
      </c>
      <c r="AC7" s="24">
        <v>112.04</v>
      </c>
      <c r="AD7" s="24" t="s">
        <v>102</v>
      </c>
      <c r="AE7" s="24">
        <v>106.31</v>
      </c>
      <c r="AF7" s="24">
        <v>107.05</v>
      </c>
      <c r="AG7" s="24">
        <v>106.43</v>
      </c>
      <c r="AH7" s="24">
        <v>106.81</v>
      </c>
      <c r="AI7" s="24">
        <v>106.11</v>
      </c>
      <c r="AJ7" s="24" t="s">
        <v>102</v>
      </c>
      <c r="AK7" s="24">
        <v>0</v>
      </c>
      <c r="AL7" s="24">
        <v>0</v>
      </c>
      <c r="AM7" s="24">
        <v>0</v>
      </c>
      <c r="AN7" s="24">
        <v>0</v>
      </c>
      <c r="AO7" s="24" t="s">
        <v>102</v>
      </c>
      <c r="AP7" s="24">
        <v>0.05</v>
      </c>
      <c r="AQ7" s="24">
        <v>0</v>
      </c>
      <c r="AR7" s="24">
        <v>0</v>
      </c>
      <c r="AS7" s="24">
        <v>0</v>
      </c>
      <c r="AT7" s="24">
        <v>3.15</v>
      </c>
      <c r="AU7" s="24" t="s">
        <v>102</v>
      </c>
      <c r="AV7" s="24">
        <v>122.61</v>
      </c>
      <c r="AW7" s="24">
        <v>187.94</v>
      </c>
      <c r="AX7" s="24">
        <v>253.3</v>
      </c>
      <c r="AY7" s="24">
        <v>200.15</v>
      </c>
      <c r="AZ7" s="24" t="s">
        <v>102</v>
      </c>
      <c r="BA7" s="24">
        <v>88.1</v>
      </c>
      <c r="BB7" s="24">
        <v>84.84</v>
      </c>
      <c r="BC7" s="24">
        <v>88.42</v>
      </c>
      <c r="BD7" s="24">
        <v>93.63</v>
      </c>
      <c r="BE7" s="24">
        <v>73.44</v>
      </c>
      <c r="BF7" s="24" t="s">
        <v>102</v>
      </c>
      <c r="BG7" s="24">
        <v>161.91</v>
      </c>
      <c r="BH7" s="24">
        <v>161</v>
      </c>
      <c r="BI7" s="24">
        <v>158.25</v>
      </c>
      <c r="BJ7" s="24">
        <v>165.92</v>
      </c>
      <c r="BK7" s="24" t="s">
        <v>102</v>
      </c>
      <c r="BL7" s="24">
        <v>585.55999999999995</v>
      </c>
      <c r="BM7" s="24">
        <v>565.62</v>
      </c>
      <c r="BN7" s="24">
        <v>544.61</v>
      </c>
      <c r="BO7" s="24">
        <v>525.07000000000005</v>
      </c>
      <c r="BP7" s="24">
        <v>652.82000000000005</v>
      </c>
      <c r="BQ7" s="24" t="s">
        <v>102</v>
      </c>
      <c r="BR7" s="24">
        <v>125.73</v>
      </c>
      <c r="BS7" s="24">
        <v>126.63</v>
      </c>
      <c r="BT7" s="24">
        <v>129.86000000000001</v>
      </c>
      <c r="BU7" s="24">
        <v>125.94</v>
      </c>
      <c r="BV7" s="24" t="s">
        <v>102</v>
      </c>
      <c r="BW7" s="24">
        <v>101.62</v>
      </c>
      <c r="BX7" s="24">
        <v>102.36</v>
      </c>
      <c r="BY7" s="24">
        <v>103.76</v>
      </c>
      <c r="BZ7" s="24">
        <v>103.57</v>
      </c>
      <c r="CA7" s="24">
        <v>97.61</v>
      </c>
      <c r="CB7" s="24" t="s">
        <v>102</v>
      </c>
      <c r="CC7" s="24">
        <v>81.23</v>
      </c>
      <c r="CD7" s="24">
        <v>77.94</v>
      </c>
      <c r="CE7" s="24">
        <v>76.06</v>
      </c>
      <c r="CF7" s="24">
        <v>78.83</v>
      </c>
      <c r="CG7" s="24" t="s">
        <v>102</v>
      </c>
      <c r="CH7" s="24">
        <v>117.41</v>
      </c>
      <c r="CI7" s="24">
        <v>114.01</v>
      </c>
      <c r="CJ7" s="24">
        <v>111.18</v>
      </c>
      <c r="CK7" s="24">
        <v>111.78</v>
      </c>
      <c r="CL7" s="24">
        <v>138.29</v>
      </c>
      <c r="CM7" s="24" t="s">
        <v>102</v>
      </c>
      <c r="CN7" s="24" t="s">
        <v>102</v>
      </c>
      <c r="CO7" s="24" t="s">
        <v>102</v>
      </c>
      <c r="CP7" s="24" t="s">
        <v>102</v>
      </c>
      <c r="CQ7" s="24" t="s">
        <v>102</v>
      </c>
      <c r="CR7" s="24" t="s">
        <v>102</v>
      </c>
      <c r="CS7" s="24">
        <v>67.37</v>
      </c>
      <c r="CT7" s="24">
        <v>67.709999999999994</v>
      </c>
      <c r="CU7" s="24">
        <v>67.13</v>
      </c>
      <c r="CV7" s="24">
        <v>66.819999999999993</v>
      </c>
      <c r="CW7" s="24">
        <v>59.1</v>
      </c>
      <c r="CX7" s="24" t="s">
        <v>102</v>
      </c>
      <c r="CY7" s="24">
        <v>99.85</v>
      </c>
      <c r="CZ7" s="24">
        <v>99.89</v>
      </c>
      <c r="DA7" s="24">
        <v>99.9</v>
      </c>
      <c r="DB7" s="24">
        <v>99.9</v>
      </c>
      <c r="DC7" s="24" t="s">
        <v>102</v>
      </c>
      <c r="DD7" s="24">
        <v>97</v>
      </c>
      <c r="DE7" s="24">
        <v>97.24</v>
      </c>
      <c r="DF7" s="24">
        <v>97.79</v>
      </c>
      <c r="DG7" s="24">
        <v>97.75</v>
      </c>
      <c r="DH7" s="24">
        <v>95.82</v>
      </c>
      <c r="DI7" s="24" t="s">
        <v>102</v>
      </c>
      <c r="DJ7" s="24">
        <v>4.76</v>
      </c>
      <c r="DK7" s="24">
        <v>9.33</v>
      </c>
      <c r="DL7" s="24">
        <v>13.66</v>
      </c>
      <c r="DM7" s="24">
        <v>17.68</v>
      </c>
      <c r="DN7" s="24" t="s">
        <v>102</v>
      </c>
      <c r="DO7" s="24">
        <v>30.6</v>
      </c>
      <c r="DP7" s="24">
        <v>27.39</v>
      </c>
      <c r="DQ7" s="24">
        <v>30.42</v>
      </c>
      <c r="DR7" s="24">
        <v>32.96</v>
      </c>
      <c r="DS7" s="24">
        <v>39.74</v>
      </c>
      <c r="DT7" s="24" t="s">
        <v>102</v>
      </c>
      <c r="DU7" s="24">
        <v>0</v>
      </c>
      <c r="DV7" s="24">
        <v>1.1399999999999999</v>
      </c>
      <c r="DW7" s="24">
        <v>3.86</v>
      </c>
      <c r="DX7" s="24">
        <v>7.61</v>
      </c>
      <c r="DY7" s="24" t="s">
        <v>102</v>
      </c>
      <c r="DZ7" s="24">
        <v>5.0199999999999996</v>
      </c>
      <c r="EA7" s="24">
        <v>5.86</v>
      </c>
      <c r="EB7" s="24">
        <v>6.66</v>
      </c>
      <c r="EC7" s="24">
        <v>8.49</v>
      </c>
      <c r="ED7" s="24">
        <v>7.62</v>
      </c>
      <c r="EE7" s="24" t="s">
        <v>102</v>
      </c>
      <c r="EF7" s="24">
        <v>0.24</v>
      </c>
      <c r="EG7" s="24">
        <v>0.33</v>
      </c>
      <c r="EH7" s="24">
        <v>0.22</v>
      </c>
      <c r="EI7" s="24">
        <v>1.52</v>
      </c>
      <c r="EJ7" s="24" t="s">
        <v>102</v>
      </c>
      <c r="EK7" s="24">
        <v>0.19</v>
      </c>
      <c r="EL7" s="24">
        <v>0.19</v>
      </c>
      <c r="EM7" s="24">
        <v>0.14000000000000001</v>
      </c>
      <c r="EN7" s="24">
        <v>0.15</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榮元 崇敏</cp:lastModifiedBy>
  <cp:lastPrinted>2024-01-23T02:53:56Z</cp:lastPrinted>
  <dcterms:created xsi:type="dcterms:W3CDTF">2023-12-12T00:45:18Z</dcterms:created>
  <dcterms:modified xsi:type="dcterms:W3CDTF">2024-01-23T04:25:01Z</dcterms:modified>
  <cp:category/>
</cp:coreProperties>
</file>