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1703\cgd_下水道課$\01 庶務係\★起債・企業会計事務★\★起債・決算統計担当者事務★\4-3☆決算統計\令和２年度決算統計\【経営比較分析表】\"/>
    </mc:Choice>
  </mc:AlternateContent>
  <workbookProtection workbookAlgorithmName="SHA-512" workbookHashValue="l561iIzLYEI5J6qlsctRp2VE/WiefS/o/y2QDFXelePhMNwrx1hMvAyYMmR3pB8vpg+BkR0oqMT7rdyxN9WHMQ==" workbookSaltValue="TfUxIIuoTk8gA4RM/HeMp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<sst xmlns="http://schemas.openxmlformats.org/spreadsheetml/2006/main" count="299" uniqueCount="116">
  <si>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</si>
  <si>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</si>
  <si>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</si>
  <si>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</si>
  <si>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</si>
  <si>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</si>
  <si>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</si>
  <si>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</si>
  <si>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</si>
  <si>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</si>
  <si>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</si>
  <si>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</si>
  <si>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</si>
  <si>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</si>
  <si>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</si>
  <si>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</si>
  <si>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</si>
  <si>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</si>
  <si>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</si>
  <si>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</si>
  <si>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</si>
  <si>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</si>
  <si>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</si>
  <si>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</si>
  <si>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</si>
  <si>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</si>
  <si>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</si>
  <si>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</si>
  <si>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</si>
  <si>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</si>
  <si>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</si>
  <si>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</si>
  <si>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</si>
  <si>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</si>
  <si>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</si>
  <si>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</si>
  <si>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</si>
  <si>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</si>
  <si>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</si>
  <si>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</si>
  <si>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</si>
  <si>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</si>
  <si>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</si>
  <si>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</si>
  <si>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</si>
  <si>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</si>
  <si>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</si>
  <si>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</si>
  <si>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</si>
  <si>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</si>
  <si>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</si>
  <si>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</si>
  <si>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</si>
  <si>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</si>
  <si>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</si>
  <si>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</si>
  <si>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</si>
  <si>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</si>
  <si>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</si>
  <si>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</si>
  <si>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</si>
  <si>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</si>
  <si>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</si>
  <si>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</si>
  <si>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</si>
  <si>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</si>
  <si>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</si>
  <si>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</si>
  <si>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</si>
  <si>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</si>
  <si>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</si>
  <si>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</si>
  <si>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</si>
  <si>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</si>
  <si>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</si>
  <si>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</si>
  <si>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</si>
  <si>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</si>
  <si>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</si>
  <si>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</si>
  <si>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</si>
  <si>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</si>
  <si>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</si>
  <si>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</si>
  <si>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</si>
  <si>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</si>
  <si>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</si>
  <si>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</si>
  <si>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</si>
  <si>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</si>
  <si>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</si>
  <si>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</si>
  <si>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</si>
  <si>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</si>
  <si>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</si>
  <si>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</si>
  <si>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小平市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</si>
  <si>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</si>
  <si>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</si>
  <si>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</si>
  <si>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</si>
  <si>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</si>
  <si>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</si>
  <si>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</si>
  <si>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</si>
  <si>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</si>
  <si>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</si>
  <si>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</si>
  <si>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</si>
  <si>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</si>
  <si>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</si>
  <si>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</si>
  <si>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</si>
  <si>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①経常収支比率112.22％…経常的収支のバランス
　　「100％以上達成につき良好」
②累積欠損金比率0％…損失の累積状況
　　「黒字を確保（損失なし）」
　⇒　評価①②：経営の健全性に問題なし。
（要因）過去分も含め十分な繰入金を受入れてお
　　　　り、必要な使用料収入も確保できている。
⑤経費回収率126.63％…汚水関係の収支バランス
　　「100％以上達成につき良好」
　⇒　評価：受益者負担は適正。100％超部分は積
　　　　　　極的に内部留保し、今後増大する更新
　　　　　　投資への備えとする必要がある。
（要因）⑥汚水処理原価が集中投資分の企業債償還
　　　　終了に伴う支払利息の減等により小さい。
　　　　⑧水洗化率がほぼ100％と下水道使用料の
　　　　収入も確保できている。
③流動比率187.94％…短期的債務に対する支払能力
　　「100％以上を達成につき良好」
　⇒　評価：資金繰りに問題なし。
（要因）黒字で現金を留保、短期的債務の企業債償
　　　　還金も集中投資分償還終了により少ない。
④企業債残高対事業規模比率161.00％
　　　…下水道使用料に対する企業債残高の大きさ
　　「全国・類似団体平均を大きく下回り良好」
　⇒　評価：収入に対し無理のない借入状況。
（要因）過去の集中投資分償還終了により企業債残
　　　　高が小さく、使用料収入も確保している。</t>
    <rPh sb="15" eb="18">
      <t>ケイジョウテキ</t>
    </rPh>
    <rPh sb="18" eb="20">
      <t>シュウシ</t>
    </rPh>
    <rPh sb="35" eb="37">
      <t>タッセイ</t>
    </rPh>
    <rPh sb="40" eb="42">
      <t>リョウコウ</t>
    </rPh>
    <rPh sb="69" eb="71">
      <t>カクホ</t>
    </rPh>
    <rPh sb="72" eb="74">
      <t>ソンシツ</t>
    </rPh>
    <rPh sb="82" eb="84">
      <t>ヒョウカ</t>
    </rPh>
    <rPh sb="101" eb="103">
      <t>ヨウイン</t>
    </rPh>
    <rPh sb="104" eb="106">
      <t>カコ</t>
    </rPh>
    <rPh sb="106" eb="107">
      <t>ブン</t>
    </rPh>
    <rPh sb="108" eb="109">
      <t>フク</t>
    </rPh>
    <rPh sb="110" eb="112">
      <t>ジュウブン</t>
    </rPh>
    <rPh sb="113" eb="115">
      <t>クリイレ</t>
    </rPh>
    <rPh sb="115" eb="116">
      <t>キン</t>
    </rPh>
    <rPh sb="117" eb="119">
      <t>ウケイ</t>
    </rPh>
    <rPh sb="129" eb="131">
      <t>ヒツヨウ</t>
    </rPh>
    <rPh sb="135" eb="137">
      <t>シュウニュウ</t>
    </rPh>
    <rPh sb="138" eb="140">
      <t>カクホ</t>
    </rPh>
    <rPh sb="161" eb="163">
      <t>オスイ</t>
    </rPh>
    <rPh sb="163" eb="165">
      <t>カンケイ</t>
    </rPh>
    <rPh sb="182" eb="184">
      <t>タッセイ</t>
    </rPh>
    <rPh sb="187" eb="189">
      <t>リョウコウ</t>
    </rPh>
    <rPh sb="194" eb="196">
      <t>ヒョウカ</t>
    </rPh>
    <rPh sb="197" eb="200">
      <t>ジュエキシャ</t>
    </rPh>
    <rPh sb="200" eb="202">
      <t>フタン</t>
    </rPh>
    <rPh sb="203" eb="205">
      <t>テキセイ</t>
    </rPh>
    <rPh sb="210" eb="211">
      <t>コ</t>
    </rPh>
    <rPh sb="225" eb="227">
      <t>ナイブ</t>
    </rPh>
    <rPh sb="227" eb="229">
      <t>リュウホ</t>
    </rPh>
    <rPh sb="231" eb="233">
      <t>コンゴ</t>
    </rPh>
    <rPh sb="233" eb="235">
      <t>ゾウダイ</t>
    </rPh>
    <rPh sb="250" eb="251">
      <t>ソナ</t>
    </rPh>
    <rPh sb="255" eb="257">
      <t>ヒツヨウ</t>
    </rPh>
    <rPh sb="263" eb="265">
      <t>ヨウイン</t>
    </rPh>
    <rPh sb="274" eb="276">
      <t>シュウチュウ</t>
    </rPh>
    <rPh sb="276" eb="278">
      <t>トウシ</t>
    </rPh>
    <rPh sb="278" eb="279">
      <t>ブン</t>
    </rPh>
    <rPh sb="305" eb="306">
      <t>チイ</t>
    </rPh>
    <rPh sb="327" eb="330">
      <t>ゲスイドウ</t>
    </rPh>
    <rPh sb="330" eb="333">
      <t>シヨウリョウ</t>
    </rPh>
    <rPh sb="339" eb="341">
      <t>シュウニュウ</t>
    </rPh>
    <rPh sb="342" eb="344">
      <t>カクホ</t>
    </rPh>
    <rPh sb="364" eb="367">
      <t>タンキテキ</t>
    </rPh>
    <rPh sb="367" eb="369">
      <t>サイム</t>
    </rPh>
    <rPh sb="370" eb="371">
      <t>タイ</t>
    </rPh>
    <rPh sb="373" eb="375">
      <t>シハラ</t>
    </rPh>
    <rPh sb="385" eb="387">
      <t>イジョウ</t>
    </rPh>
    <rPh sb="388" eb="390">
      <t>タッセイ</t>
    </rPh>
    <rPh sb="393" eb="395">
      <t>リョウコウ</t>
    </rPh>
    <rPh sb="400" eb="402">
      <t>ヒョウカ</t>
    </rPh>
    <rPh sb="415" eb="417">
      <t>ヨウイン</t>
    </rPh>
    <rPh sb="418" eb="420">
      <t>クロジ</t>
    </rPh>
    <rPh sb="421" eb="423">
      <t>ゲンキン</t>
    </rPh>
    <rPh sb="424" eb="426">
      <t>リュウホ</t>
    </rPh>
    <rPh sb="427" eb="430">
      <t>タンキテキ</t>
    </rPh>
    <rPh sb="430" eb="432">
      <t>サイム</t>
    </rPh>
    <rPh sb="433" eb="435">
      <t>キギョウ</t>
    </rPh>
    <rPh sb="435" eb="436">
      <t>サイ</t>
    </rPh>
    <rPh sb="443" eb="444">
      <t>キン</t>
    </rPh>
    <rPh sb="457" eb="458">
      <t>スク</t>
    </rPh>
    <rPh sb="487" eb="490">
      <t>ゲスイドウ</t>
    </rPh>
    <rPh sb="490" eb="493">
      <t>シヨウリョウ</t>
    </rPh>
    <rPh sb="494" eb="495">
      <t>タイ</t>
    </rPh>
    <rPh sb="497" eb="499">
      <t>キギョウ</t>
    </rPh>
    <rPh sb="499" eb="500">
      <t>サイ</t>
    </rPh>
    <rPh sb="500" eb="502">
      <t>ザンダカ</t>
    </rPh>
    <rPh sb="503" eb="504">
      <t>オオ</t>
    </rPh>
    <rPh sb="520" eb="521">
      <t>オオ</t>
    </rPh>
    <rPh sb="526" eb="528">
      <t>リョウコウ</t>
    </rPh>
    <rPh sb="533" eb="535">
      <t>ヒョウカ</t>
    </rPh>
    <rPh sb="536" eb="538">
      <t>シュウニュウ</t>
    </rPh>
    <rPh sb="548" eb="550">
      <t>ジョウキョウ</t>
    </rPh>
    <rPh sb="553" eb="555">
      <t>ヨウイン</t>
    </rPh>
    <rPh sb="571" eb="573">
      <t>キギョウ</t>
    </rPh>
    <rPh sb="573" eb="574">
      <t>サイ</t>
    </rPh>
    <rPh sb="574" eb="575">
      <t>ザン</t>
    </rPh>
    <rPh sb="582" eb="583">
      <t>チイ</t>
    </rPh>
    <rPh sb="586" eb="589">
      <t>シヨウリョウ</t>
    </rPh>
    <rPh sb="589" eb="591">
      <t>シュウニュウ</t>
    </rPh>
    <rPh sb="592" eb="594">
      <t>カクホ</t>
    </rPh>
    <phoneticPr fontId="4"/>
  </si>
  <si>
    <t>①有形固定資産減価償却率9.33％…老朽化の程度
　⇒　評価：全国・類似団体平均を下回り老朽化が
　　　　進んでいないように見えるが、これは法適
　　　　用時に過去の減価償却累計額相当分を控除
　　　　しているためである。控除分を考慮すると
　　　　表面的な数値以上に老朽化が進んでいる。
②管渠老朽化率1.14％…法定耐用年数超え管渠割合
  ⇒　評価：令和2年度以降急増の見込み
③管渠改善率0.33％…延長に対する改築・修繕割合
　⇒　評価：全国・類似団体平均を上回り一見良好
　　　　だが、平成2年度に全国で13番目の早さで
　　　　整備完了しており、今後の耐用年数50年超
　　　　管渠の急増を考慮しなければならない。
　よって、老朽化の各指標は参考にしつつも、単純な他団体比較や数値の良し悪しにとらわれず、ストックマネジメント等により、老朽化の実態を把握した上で、最も効果的な対応を決める必要がある。</t>
    <rPh sb="18" eb="21">
      <t>ロウキュウカ</t>
    </rPh>
    <rPh sb="28" eb="30">
      <t>ヒョウカ</t>
    </rPh>
    <rPh sb="41" eb="42">
      <t>シタ</t>
    </rPh>
    <rPh sb="53" eb="54">
      <t>スス</t>
    </rPh>
    <rPh sb="62" eb="63">
      <t>ミ</t>
    </rPh>
    <rPh sb="70" eb="71">
      <t>ホウ</t>
    </rPh>
    <rPh sb="80" eb="82">
      <t>カコ</t>
    </rPh>
    <rPh sb="134" eb="137">
      <t>ロウキュウカ</t>
    </rPh>
    <rPh sb="138" eb="139">
      <t>スス</t>
    </rPh>
    <rPh sb="146" eb="147">
      <t>カン</t>
    </rPh>
    <rPh sb="147" eb="148">
      <t>キョ</t>
    </rPh>
    <rPh sb="148" eb="151">
      <t>ロウキュウカ</t>
    </rPh>
    <rPh sb="151" eb="152">
      <t>リツ</t>
    </rPh>
    <rPh sb="166" eb="167">
      <t>カン</t>
    </rPh>
    <rPh sb="167" eb="168">
      <t>キョ</t>
    </rPh>
    <rPh sb="175" eb="177">
      <t>ヒョウカ</t>
    </rPh>
    <rPh sb="178" eb="180">
      <t>レイワ</t>
    </rPh>
    <rPh sb="181" eb="183">
      <t>ネンド</t>
    </rPh>
    <rPh sb="183" eb="185">
      <t>イコウ</t>
    </rPh>
    <rPh sb="185" eb="187">
      <t>キュウゾウ</t>
    </rPh>
    <rPh sb="188" eb="190">
      <t>ミコ</t>
    </rPh>
    <rPh sb="204" eb="206">
      <t>エンチョウ</t>
    </rPh>
    <rPh sb="207" eb="208">
      <t>タイ</t>
    </rPh>
    <rPh sb="210" eb="212">
      <t>カイチク</t>
    </rPh>
    <rPh sb="213" eb="215">
      <t>シュウゼン</t>
    </rPh>
    <rPh sb="215" eb="217">
      <t>ワリアイ</t>
    </rPh>
    <rPh sb="221" eb="223">
      <t>ヒョウカ</t>
    </rPh>
    <rPh sb="234" eb="236">
      <t>ウワマワ</t>
    </rPh>
    <rPh sb="239" eb="241">
      <t>リョウコウ</t>
    </rPh>
    <rPh sb="249" eb="251">
      <t>ヘイセイ</t>
    </rPh>
    <rPh sb="252" eb="254">
      <t>ネンド</t>
    </rPh>
    <rPh sb="263" eb="264">
      <t>ハヤ</t>
    </rPh>
    <rPh sb="273" eb="275">
      <t>カンリョウ</t>
    </rPh>
    <rPh sb="280" eb="282">
      <t>コンゴ</t>
    </rPh>
    <rPh sb="283" eb="285">
      <t>タイヨウ</t>
    </rPh>
    <rPh sb="289" eb="290">
      <t>ネン</t>
    </rPh>
    <rPh sb="290" eb="291">
      <t>コ</t>
    </rPh>
    <rPh sb="296" eb="297">
      <t>カン</t>
    </rPh>
    <rPh sb="297" eb="298">
      <t>キョ</t>
    </rPh>
    <rPh sb="299" eb="301">
      <t>キュウゾウ</t>
    </rPh>
    <rPh sb="302" eb="304">
      <t>コウリョ</t>
    </rPh>
    <rPh sb="320" eb="323">
      <t>ロウキュウカ</t>
    </rPh>
    <rPh sb="324" eb="325">
      <t>カク</t>
    </rPh>
    <rPh sb="336" eb="338">
      <t>タンジュン</t>
    </rPh>
    <rPh sb="339" eb="340">
      <t>タ</t>
    </rPh>
    <rPh sb="340" eb="342">
      <t>ダンタイ</t>
    </rPh>
    <rPh sb="342" eb="344">
      <t>ヒカク</t>
    </rPh>
    <rPh sb="345" eb="347">
      <t>スウチ</t>
    </rPh>
    <rPh sb="348" eb="349">
      <t>ヨ</t>
    </rPh>
    <rPh sb="350" eb="351">
      <t>ア</t>
    </rPh>
    <rPh sb="369" eb="370">
      <t>トウ</t>
    </rPh>
    <rPh sb="374" eb="377">
      <t>ロウキュウカ</t>
    </rPh>
    <rPh sb="378" eb="380">
      <t>ジッタイ</t>
    </rPh>
    <rPh sb="381" eb="383">
      <t>ハアク</t>
    </rPh>
    <rPh sb="385" eb="386">
      <t>ウエ</t>
    </rPh>
    <rPh sb="388" eb="389">
      <t>モット</t>
    </rPh>
    <rPh sb="390" eb="393">
      <t>コウカテキ</t>
    </rPh>
    <rPh sb="394" eb="396">
      <t>タイオウ</t>
    </rPh>
    <rPh sb="397" eb="398">
      <t>キ</t>
    </rPh>
    <rPh sb="400" eb="402">
      <t>ヒツヨウ</t>
    </rPh>
    <phoneticPr fontId="4"/>
  </si>
  <si>
    <t>　小平市の令和２年度決算では、現状特に問題は見当たらない。しかし今後は人口減少や節水型社会への変化等により下水道使用料の減収が予想される一方、昭和45年度の事業開始から約50年が経過し、老朽化した施設が大量に更新時期を迎えるため、下水道財政は年々厳しい状況になると見込まれる。
　これに対応するため、令和元年度に策定した「小平市下水道ストックマネジメント実施方針」に基づき、老朽化の実態を把握し、計画的に点検・調査及び改築・修繕を実施して投資を平準化し、効率的に下水道施設の長寿命化を図る。
　また、令和2年度に策定した「経営戦略」に基づき、予測される経営状況の悪化に備え、内部留保を活用した企業債借入抑制や経費縮減に取り組むとともに、将来的な下水道使用料水準の適正化を意識して各指標のモニタリングを実施する等、効率的で健全な下水道経営を推進し、経営基盤の強化を図る。</t>
    <rPh sb="1" eb="4">
      <t>コダイラシ</t>
    </rPh>
    <rPh sb="15" eb="17">
      <t>ゲンジョウ</t>
    </rPh>
    <rPh sb="17" eb="18">
      <t>トク</t>
    </rPh>
    <rPh sb="19" eb="21">
      <t>モンダイ</t>
    </rPh>
    <rPh sb="22" eb="24">
      <t>ミア</t>
    </rPh>
    <rPh sb="32" eb="34">
      <t>コンゴ</t>
    </rPh>
    <rPh sb="35" eb="37">
      <t>ジンコウ</t>
    </rPh>
    <rPh sb="37" eb="39">
      <t>ゲンショウ</t>
    </rPh>
    <rPh sb="49" eb="50">
      <t>トウ</t>
    </rPh>
    <rPh sb="78" eb="80">
      <t>ジギョウ</t>
    </rPh>
    <rPh sb="80" eb="82">
      <t>カイシ</t>
    </rPh>
    <rPh sb="84" eb="85">
      <t>ヤク</t>
    </rPh>
    <rPh sb="87" eb="88">
      <t>ネン</t>
    </rPh>
    <rPh sb="89" eb="91">
      <t>ケイカ</t>
    </rPh>
    <rPh sb="101" eb="103">
      <t>タイリョウ</t>
    </rPh>
    <rPh sb="187" eb="190">
      <t>ロウキュウカ</t>
    </rPh>
    <rPh sb="191" eb="193">
      <t>ジッタイ</t>
    </rPh>
    <rPh sb="194" eb="196">
      <t>ハアク</t>
    </rPh>
    <rPh sb="227" eb="230">
      <t>コウリツテキ</t>
    </rPh>
    <rPh sb="250" eb="252">
      <t>レイワ</t>
    </rPh>
    <rPh sb="253" eb="255">
      <t>ネンド</t>
    </rPh>
    <rPh sb="256" eb="258">
      <t>サクテイ</t>
    </rPh>
    <rPh sb="267" eb="268">
      <t>モト</t>
    </rPh>
    <rPh sb="271" eb="273">
      <t>ヨソク</t>
    </rPh>
    <rPh sb="276" eb="278">
      <t>ケイエイ</t>
    </rPh>
    <rPh sb="278" eb="280">
      <t>ジョウキョウ</t>
    </rPh>
    <rPh sb="281" eb="283">
      <t>アッカ</t>
    </rPh>
    <rPh sb="284" eb="285">
      <t>ソナ</t>
    </rPh>
    <rPh sb="287" eb="289">
      <t>ナイブ</t>
    </rPh>
    <rPh sb="289" eb="291">
      <t>リュウホ</t>
    </rPh>
    <rPh sb="292" eb="294">
      <t>カツヨウ</t>
    </rPh>
    <rPh sb="296" eb="298">
      <t>キギョウ</t>
    </rPh>
    <rPh sb="298" eb="299">
      <t>サイ</t>
    </rPh>
    <rPh sb="299" eb="301">
      <t>カリイレ</t>
    </rPh>
    <rPh sb="301" eb="303">
      <t>ヨクセイ</t>
    </rPh>
    <rPh sb="304" eb="306">
      <t>ケイヒ</t>
    </rPh>
    <rPh sb="306" eb="308">
      <t>シュクゲン</t>
    </rPh>
    <rPh sb="309" eb="310">
      <t>ト</t>
    </rPh>
    <rPh sb="311" eb="312">
      <t>ク</t>
    </rPh>
    <rPh sb="318" eb="321">
      <t>ショウライテキ</t>
    </rPh>
    <rPh sb="322" eb="325">
      <t>ゲスイドウ</t>
    </rPh>
    <rPh sb="325" eb="328">
      <t>シヨウリョウ</t>
    </rPh>
    <rPh sb="328" eb="330">
      <t>スイジュン</t>
    </rPh>
    <rPh sb="331" eb="334">
      <t>テキセイカ</t>
    </rPh>
    <rPh sb="335" eb="337">
      <t>イシキ</t>
    </rPh>
    <rPh sb="340" eb="342">
      <t>シヒョウ</t>
    </rPh>
    <rPh sb="350" eb="352">
      <t>ジッシ</t>
    </rPh>
    <rPh sb="354" eb="355">
      <t>トウ</t>
    </rPh>
    <rPh sb="360" eb="362">
      <t>ケンゼン</t>
    </rPh>
    <rPh sb="363" eb="366">
      <t>ゲスイドウ</t>
    </rPh>
    <rPh sb="366" eb="368">
      <t>ケイエイ</t>
    </rPh>
    <rPh sb="369" eb="371">
      <t>スイシン</t>
    </rPh>
    <rPh sb="373" eb="375">
      <t>ケイエイ</t>
    </rPh>
    <rPh sb="375" eb="377">
      <t>キバン</t>
    </rPh>
    <rPh sb="378" eb="380">
      <t>キョウカ</t>
    </rPh>
    <rPh sb="381" eb="38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</si>
</sst>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0.24</c:v>
                </c:pt>
                <c:pt idx="4">
                  <c:v>0.33</c:v>
                </c:pt>
              </c:numCache>
            </c:numRef>
          </c:val>
          <c:extLst>
            <c:ext xmlns:c16="http://schemas.microsoft.com/office/drawing/2014/chart" uri="{C3380CC4-5D6E-409C-BE32-E72D297353CC}">
              <c16:uniqueId val="{00000000-E453-4738-A856-14D3E74F3E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0.19</c:v>
                </c:pt>
                <c:pt idx="4">
                  <c:v>0.19</c:v>
                </c:pt>
              </c:numCache>
            </c:numRef>
          </c:val>
          <c:smooth val="0"/>
          <c:extLst>
            <c:ext xmlns:c16="http://schemas.microsoft.com/office/drawing/2014/chart" uri="{C3380CC4-5D6E-409C-BE32-E72D297353CC}">
              <c16:uniqueId val="{00000001-E453-4738-A856-14D3E74F3E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0C-4D27-A181-A4F3F43134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67.37</c:v>
                </c:pt>
                <c:pt idx="4">
                  <c:v>67.709999999999994</c:v>
                </c:pt>
              </c:numCache>
            </c:numRef>
          </c:val>
          <c:smooth val="0"/>
          <c:extLst>
            <c:ext xmlns:c16="http://schemas.microsoft.com/office/drawing/2014/chart" uri="{C3380CC4-5D6E-409C-BE32-E72D297353CC}">
              <c16:uniqueId val="{00000001-E40C-4D27-A181-A4F3F43134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99.85</c:v>
                </c:pt>
                <c:pt idx="4">
                  <c:v>99.89</c:v>
                </c:pt>
              </c:numCache>
            </c:numRef>
          </c:val>
          <c:extLst>
            <c:ext xmlns:c16="http://schemas.microsoft.com/office/drawing/2014/chart" uri="{C3380CC4-5D6E-409C-BE32-E72D297353CC}">
              <c16:uniqueId val="{00000000-6129-431D-87F7-D574A4F9C4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97</c:v>
                </c:pt>
                <c:pt idx="4">
                  <c:v>97.24</c:v>
                </c:pt>
              </c:numCache>
            </c:numRef>
          </c:val>
          <c:smooth val="0"/>
          <c:extLst>
            <c:ext xmlns:c16="http://schemas.microsoft.com/office/drawing/2014/chart" uri="{C3380CC4-5D6E-409C-BE32-E72D297353CC}">
              <c16:uniqueId val="{00000001-6129-431D-87F7-D574A4F9C4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112.13</c:v>
                </c:pt>
                <c:pt idx="4">
                  <c:v>112.22</c:v>
                </c:pt>
              </c:numCache>
            </c:numRef>
          </c:val>
          <c:extLst>
            <c:ext xmlns:c16="http://schemas.microsoft.com/office/drawing/2014/chart" uri="{C3380CC4-5D6E-409C-BE32-E72D297353CC}">
              <c16:uniqueId val="{00000000-CF7E-4074-9340-95D60886CF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106.31</c:v>
                </c:pt>
                <c:pt idx="4">
                  <c:v>107.05</c:v>
                </c:pt>
              </c:numCache>
            </c:numRef>
          </c:val>
          <c:smooth val="0"/>
          <c:extLst>
            <c:ext xmlns:c16="http://schemas.microsoft.com/office/drawing/2014/chart" uri="{C3380CC4-5D6E-409C-BE32-E72D297353CC}">
              <c16:uniqueId val="{00000001-CF7E-4074-9340-95D60886CF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4.76</c:v>
                </c:pt>
                <c:pt idx="4">
                  <c:v>9.33</c:v>
                </c:pt>
              </c:numCache>
            </c:numRef>
          </c:val>
          <c:extLst>
            <c:ext xmlns:c16="http://schemas.microsoft.com/office/drawing/2014/chart" uri="{C3380CC4-5D6E-409C-BE32-E72D297353CC}">
              <c16:uniqueId val="{00000000-F3E8-4301-A8C5-9B7366FDA0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30.6</c:v>
                </c:pt>
                <c:pt idx="4">
                  <c:v>27.39</c:v>
                </c:pt>
              </c:numCache>
            </c:numRef>
          </c:val>
          <c:smooth val="0"/>
          <c:extLst>
            <c:ext xmlns:c16="http://schemas.microsoft.com/office/drawing/2014/chart" uri="{C3380CC4-5D6E-409C-BE32-E72D297353CC}">
              <c16:uniqueId val="{00000001-F3E8-4301-A8C5-9B7366FDA0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c:v>1.1399999999999999</c:v>
                </c:pt>
              </c:numCache>
            </c:numRef>
          </c:val>
          <c:extLst>
            <c:ext xmlns:c16="http://schemas.microsoft.com/office/drawing/2014/chart" uri="{C3380CC4-5D6E-409C-BE32-E72D297353CC}">
              <c16:uniqueId val="{00000000-6ACA-4559-972C-EC57DF2D3A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5.0199999999999996</c:v>
                </c:pt>
                <c:pt idx="4">
                  <c:v>5.86</c:v>
                </c:pt>
              </c:numCache>
            </c:numRef>
          </c:val>
          <c:smooth val="0"/>
          <c:extLst>
            <c:ext xmlns:c16="http://schemas.microsoft.com/office/drawing/2014/chart" uri="{C3380CC4-5D6E-409C-BE32-E72D297353CC}">
              <c16:uniqueId val="{00000001-6ACA-4559-972C-EC57DF2D3A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4F6-4BFE-968D-E8B95FB78CB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0.05</c:v>
                </c:pt>
                <c:pt idx="4" formatCode="#,##0.00;&quot;△&quot;#,##0.00">
                  <c:v>0</c:v>
                </c:pt>
              </c:numCache>
            </c:numRef>
          </c:val>
          <c:smooth val="0"/>
          <c:extLst>
            <c:ext xmlns:c16="http://schemas.microsoft.com/office/drawing/2014/chart" uri="{C3380CC4-5D6E-409C-BE32-E72D297353CC}">
              <c16:uniqueId val="{00000001-74F6-4BFE-968D-E8B95FB78CB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122.61</c:v>
                </c:pt>
                <c:pt idx="4">
                  <c:v>187.94</c:v>
                </c:pt>
              </c:numCache>
            </c:numRef>
          </c:val>
          <c:extLst>
            <c:ext xmlns:c16="http://schemas.microsoft.com/office/drawing/2014/chart" uri="{C3380CC4-5D6E-409C-BE32-E72D297353CC}">
              <c16:uniqueId val="{00000000-6302-4CC7-8496-C7B950F7F14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88.1</c:v>
                </c:pt>
                <c:pt idx="4">
                  <c:v>84.84</c:v>
                </c:pt>
              </c:numCache>
            </c:numRef>
          </c:val>
          <c:smooth val="0"/>
          <c:extLst>
            <c:ext xmlns:c16="http://schemas.microsoft.com/office/drawing/2014/chart" uri="{C3380CC4-5D6E-409C-BE32-E72D297353CC}">
              <c16:uniqueId val="{00000001-6302-4CC7-8496-C7B950F7F14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161.91</c:v>
                </c:pt>
                <c:pt idx="4">
                  <c:v>161</c:v>
                </c:pt>
              </c:numCache>
            </c:numRef>
          </c:val>
          <c:extLst>
            <c:ext xmlns:c16="http://schemas.microsoft.com/office/drawing/2014/chart" uri="{C3380CC4-5D6E-409C-BE32-E72D297353CC}">
              <c16:uniqueId val="{00000000-6265-4F43-AF81-991F072A59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585.55999999999995</c:v>
                </c:pt>
                <c:pt idx="4">
                  <c:v>565.62</c:v>
                </c:pt>
              </c:numCache>
            </c:numRef>
          </c:val>
          <c:smooth val="0"/>
          <c:extLst>
            <c:ext xmlns:c16="http://schemas.microsoft.com/office/drawing/2014/chart" uri="{C3380CC4-5D6E-409C-BE32-E72D297353CC}">
              <c16:uniqueId val="{00000001-6265-4F43-AF81-991F072A59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125.73</c:v>
                </c:pt>
                <c:pt idx="4">
                  <c:v>126.63</c:v>
                </c:pt>
              </c:numCache>
            </c:numRef>
          </c:val>
          <c:extLst>
            <c:ext xmlns:c16="http://schemas.microsoft.com/office/drawing/2014/chart" uri="{C3380CC4-5D6E-409C-BE32-E72D297353CC}">
              <c16:uniqueId val="{00000000-EAA6-47B0-AAA5-455D3EC671C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101.62</c:v>
                </c:pt>
                <c:pt idx="4">
                  <c:v>102.36</c:v>
                </c:pt>
              </c:numCache>
            </c:numRef>
          </c:val>
          <c:smooth val="0"/>
          <c:extLst>
            <c:ext xmlns:c16="http://schemas.microsoft.com/office/drawing/2014/chart" uri="{C3380CC4-5D6E-409C-BE32-E72D297353CC}">
              <c16:uniqueId val="{00000001-EAA6-47B0-AAA5-455D3EC671C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81.23</c:v>
                </c:pt>
                <c:pt idx="4">
                  <c:v>77.94</c:v>
                </c:pt>
              </c:numCache>
            </c:numRef>
          </c:val>
          <c:extLst>
            <c:ext xmlns:c16="http://schemas.microsoft.com/office/drawing/2014/chart" uri="{C3380CC4-5D6E-409C-BE32-E72D297353CC}">
              <c16:uniqueId val="{00000000-5773-4CF8-9280-9F89F2F8532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117.41</c:v>
                </c:pt>
                <c:pt idx="4">
                  <c:v>114.01</c:v>
                </c:pt>
              </c:numCache>
            </c:numRef>
          </c:val>
          <c:smooth val="0"/>
          <c:extLst>
            <c:ext xmlns:c16="http://schemas.microsoft.com/office/drawing/2014/chart" uri="{C3380CC4-5D6E-409C-BE32-E72D297353CC}">
              <c16:uniqueId val="{00000001-5773-4CF8-9280-9F89F2F8532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7"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東京都　小平市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Ab</v>
      </c>
      <c r="X8" s="72"/>
      <c r="Y8" s="72"/>
      <c r="Z8" s="72"/>
      <c r="AA8" s="72"/>
      <c r="AB8" s="72"/>
      <c r="AC8" s="72"/>
      <c r="AD8" s="73" t="str">
        <f>データ!$M$6</f>
        <v>非設置</v>
      </c>
      <c r="AE8" s="73"/>
      <c r="AF8" s="73"/>
      <c r="AG8" s="73"/>
      <c r="AH8" s="73"/>
      <c r="AI8" s="73"/>
      <c r="AJ8" s="73"/>
      <c r="AK8" s="3"/>
      <c r="AL8" s="69">
        <f>データ!S6</f>
        <v>195543</v>
      </c>
      <c r="AM8" s="69"/>
      <c r="AN8" s="69"/>
      <c r="AO8" s="69"/>
      <c r="AP8" s="69"/>
      <c r="AQ8" s="69"/>
      <c r="AR8" s="69"/>
      <c r="AS8" s="69"/>
      <c r="AT8" s="68">
        <f>データ!T6</f>
        <v>20.51</v>
      </c>
      <c r="AU8" s="68"/>
      <c r="AV8" s="68"/>
      <c r="AW8" s="68"/>
      <c r="AX8" s="68"/>
      <c r="AY8" s="68"/>
      <c r="AZ8" s="68"/>
      <c r="BA8" s="68"/>
      <c r="BB8" s="68">
        <f>データ!U6</f>
        <v>9534.0300000000007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83.01</v>
      </c>
      <c r="J10" s="68"/>
      <c r="K10" s="68"/>
      <c r="L10" s="68"/>
      <c r="M10" s="68"/>
      <c r="N10" s="68"/>
      <c r="O10" s="68"/>
      <c r="P10" s="68">
        <f>データ!P6</f>
        <v>100</v>
      </c>
      <c r="Q10" s="68"/>
      <c r="R10" s="68"/>
      <c r="S10" s="68"/>
      <c r="T10" s="68"/>
      <c r="U10" s="68"/>
      <c r="V10" s="68"/>
      <c r="W10" s="68">
        <f>データ!Q6</f>
        <v>96.41</v>
      </c>
      <c r="X10" s="68"/>
      <c r="Y10" s="68"/>
      <c r="Z10" s="68"/>
      <c r="AA10" s="68"/>
      <c r="AB10" s="68"/>
      <c r="AC10" s="68"/>
      <c r="AD10" s="69">
        <f>データ!R6</f>
        <v>1655</v>
      </c>
      <c r="AE10" s="69"/>
      <c r="AF10" s="69"/>
      <c r="AG10" s="69"/>
      <c r="AH10" s="69"/>
      <c r="AI10" s="69"/>
      <c r="AJ10" s="69"/>
      <c r="AK10" s="2"/>
      <c r="AL10" s="69">
        <f>データ!V6</f>
        <v>195207</v>
      </c>
      <c r="AM10" s="69"/>
      <c r="AN10" s="69"/>
      <c r="AO10" s="69"/>
      <c r="AP10" s="69"/>
      <c r="AQ10" s="69"/>
      <c r="AR10" s="69"/>
      <c r="AS10" s="69"/>
      <c r="AT10" s="68">
        <f>データ!W6</f>
        <v>20.46</v>
      </c>
      <c r="AU10" s="68"/>
      <c r="AV10" s="68"/>
      <c r="AW10" s="68"/>
      <c r="AX10" s="68"/>
      <c r="AY10" s="68"/>
      <c r="AZ10" s="68"/>
      <c r="BA10" s="68"/>
      <c r="BB10" s="68">
        <f>データ!X6</f>
        <v>9540.91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liBftGL2bekBvg88X+ldQp8dkDT0m40HmkHlyH/SisdkUwqjL8pgbX3XaX6uEW4sEsLLy4OUnrHs1EFDdnGmTg==" saltValue="sh3/eoJC6C2sTWASqDgS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132110</v>
      </c>
      <c r="D6" s="33">
        <f t="shared" si="3"/>
        <v>46</v>
      </c>
      <c r="E6" s="33">
        <f t="shared" si="3"/>
        <v>17</v>
      </c>
      <c r="F6" s="33">
        <f t="shared" si="3"/>
        <v>1</v>
      </c>
      <c r="G6" s="33">
        <f t="shared" si="3"/>
        <v>0</v>
      </c>
      <c r="H6" s="33" t="str">
        <f t="shared" si="3"/>
        <v>東京都　小平市</v>
      </c>
      <c r="I6" s="33" t="str">
        <f t="shared" si="3"/>
        <v>法適用</v>
      </c>
      <c r="J6" s="33" t="str">
        <f t="shared" si="3"/>
        <v>下水道事業</v>
      </c>
      <c r="K6" s="33" t="str">
        <f t="shared" si="3"/>
        <v>公共下水道</v>
      </c>
      <c r="L6" s="33" t="str">
        <f t="shared" si="3"/>
        <v>Ab</v>
      </c>
      <c r="M6" s="33" t="str">
        <f t="shared" si="3"/>
        <v>非設置</v>
      </c>
      <c r="N6" s="34" t="str">
        <f t="shared" si="3"/>
        <v>-</v>
      </c>
      <c r="O6" s="34">
        <f t="shared" si="3"/>
        <v>83.01</v>
      </c>
      <c r="P6" s="34">
        <f t="shared" si="3"/>
        <v>100</v>
      </c>
      <c r="Q6" s="34">
        <f t="shared" si="3"/>
        <v>96.41</v>
      </c>
      <c r="R6" s="34">
        <f t="shared" si="3"/>
        <v>1655</v>
      </c>
      <c r="S6" s="34">
        <f t="shared" si="3"/>
        <v>195543</v>
      </c>
      <c r="T6" s="34">
        <f t="shared" si="3"/>
        <v>20.51</v>
      </c>
      <c r="U6" s="34">
        <f t="shared" si="3"/>
        <v>9534.0300000000007</v>
      </c>
      <c r="V6" s="34">
        <f t="shared" si="3"/>
        <v>195207</v>
      </c>
      <c r="W6" s="34">
        <f t="shared" si="3"/>
        <v>20.46</v>
      </c>
      <c r="X6" s="34">
        <f t="shared" si="3"/>
        <v>9540.91</v>
      </c>
      <c r="Y6" s="35" t="str">
        <f>IF(Y7="",NA(),Y7)</f>
        <v>-</v>
      </c>
      <c r="Z6" s="35" t="str">
        <f t="shared" ref="Z6:AH6" si="4">IF(Z7="",NA(),Z7)</f>
        <v>-</v>
      </c>
      <c r="AA6" s="35" t="str">
        <f t="shared" si="4"/>
        <v>-</v>
      </c>
      <c r="AB6" s="35">
        <f t="shared" si="4"/>
        <v>112.13</v>
      </c>
      <c r="AC6" s="35">
        <f t="shared" si="4"/>
        <v>112.22</v>
      </c>
      <c r="AD6" s="35" t="str">
        <f t="shared" si="4"/>
        <v>-</v>
      </c>
      <c r="AE6" s="35" t="str">
        <f t="shared" si="4"/>
        <v>-</v>
      </c>
      <c r="AF6" s="35" t="str">
        <f t="shared" si="4"/>
        <v>-</v>
      </c>
      <c r="AG6" s="35">
        <f t="shared" si="4"/>
        <v>106.31</v>
      </c>
      <c r="AH6" s="35">
        <f t="shared" si="4"/>
        <v>107.05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0.05</v>
      </c>
      <c r="AS6" s="34">
        <f t="shared" si="5"/>
        <v>0</v>
      </c>
      <c r="AT6" s="34" t="str">
        <f>IF(AT7="","",IF(AT7="-","【-】","【"&amp;SUBSTITUTE(TEXT(AT7,"#,##0.00"),"-","△")&amp;"】"))</f>
        <v>【3.64】</v>
      </c>
      <c r="AU6" s="35" t="str">
        <f>IF(AU7="",NA(),AU7)</f>
        <v>-</v>
      </c>
      <c r="AV6" s="35" t="str">
        <f t="shared" ref="AV6:BD6" si="6">IF(AV7="",NA(),AV7)</f>
        <v>-</v>
      </c>
      <c r="AW6" s="35" t="str">
        <f t="shared" si="6"/>
        <v>-</v>
      </c>
      <c r="AX6" s="35">
        <f t="shared" si="6"/>
        <v>122.61</v>
      </c>
      <c r="AY6" s="35">
        <f t="shared" si="6"/>
        <v>187.94</v>
      </c>
      <c r="AZ6" s="35" t="str">
        <f t="shared" si="6"/>
        <v>-</v>
      </c>
      <c r="BA6" s="35" t="str">
        <f t="shared" si="6"/>
        <v>-</v>
      </c>
      <c r="BB6" s="35" t="str">
        <f t="shared" si="6"/>
        <v>-</v>
      </c>
      <c r="BC6" s="35">
        <f t="shared" si="6"/>
        <v>88.1</v>
      </c>
      <c r="BD6" s="35">
        <f t="shared" si="6"/>
        <v>84.84</v>
      </c>
      <c r="BE6" s="34" t="str">
        <f>IF(BE7="","",IF(BE7="-","【-】","【"&amp;SUBSTITUTE(TEXT(BE7,"#,##0.00"),"-","△")&amp;"】"))</f>
        <v>【67.52】</v>
      </c>
      <c r="BF6" s="35" t="str">
        <f>IF(BF7="",NA(),BF7)</f>
        <v>-</v>
      </c>
      <c r="BG6" s="35" t="str">
        <f t="shared" ref="BG6:BO6" si="7">IF(BG7="",NA(),BG7)</f>
        <v>-</v>
      </c>
      <c r="BH6" s="35" t="str">
        <f t="shared" si="7"/>
        <v>-</v>
      </c>
      <c r="BI6" s="35">
        <f t="shared" si="7"/>
        <v>161.91</v>
      </c>
      <c r="BJ6" s="35">
        <f t="shared" si="7"/>
        <v>161</v>
      </c>
      <c r="BK6" s="35" t="str">
        <f t="shared" si="7"/>
        <v>-</v>
      </c>
      <c r="BL6" s="35" t="str">
        <f t="shared" si="7"/>
        <v>-</v>
      </c>
      <c r="BM6" s="35" t="str">
        <f t="shared" si="7"/>
        <v>-</v>
      </c>
      <c r="BN6" s="35">
        <f t="shared" si="7"/>
        <v>585.55999999999995</v>
      </c>
      <c r="BO6" s="35">
        <f t="shared" si="7"/>
        <v>565.62</v>
      </c>
      <c r="BP6" s="34" t="str">
        <f>IF(BP7="","",IF(BP7="-","【-】","【"&amp;SUBSTITUTE(TEXT(BP7,"#,##0.00"),"-","△")&amp;"】"))</f>
        <v>【705.21】</v>
      </c>
      <c r="BQ6" s="35" t="str">
        <f>IF(BQ7="",NA(),BQ7)</f>
        <v>-</v>
      </c>
      <c r="BR6" s="35" t="str">
        <f t="shared" ref="BR6:BZ6" si="8">IF(BR7="",NA(),BR7)</f>
        <v>-</v>
      </c>
      <c r="BS6" s="35" t="str">
        <f t="shared" si="8"/>
        <v>-</v>
      </c>
      <c r="BT6" s="35">
        <f t="shared" si="8"/>
        <v>125.73</v>
      </c>
      <c r="BU6" s="35">
        <f t="shared" si="8"/>
        <v>126.63</v>
      </c>
      <c r="BV6" s="35" t="str">
        <f t="shared" si="8"/>
        <v>-</v>
      </c>
      <c r="BW6" s="35" t="str">
        <f t="shared" si="8"/>
        <v>-</v>
      </c>
      <c r="BX6" s="35" t="str">
        <f t="shared" si="8"/>
        <v>-</v>
      </c>
      <c r="BY6" s="35">
        <f t="shared" si="8"/>
        <v>101.62</v>
      </c>
      <c r="BZ6" s="35">
        <f t="shared" si="8"/>
        <v>102.36</v>
      </c>
      <c r="CA6" s="34" t="str">
        <f>IF(CA7="","",IF(CA7="-","【-】","【"&amp;SUBSTITUTE(TEXT(CA7,"#,##0.00"),"-","△")&amp;"】"))</f>
        <v>【98.96】</v>
      </c>
      <c r="CB6" s="35" t="str">
        <f>IF(CB7="",NA(),CB7)</f>
        <v>-</v>
      </c>
      <c r="CC6" s="35" t="str">
        <f t="shared" ref="CC6:CK6" si="9">IF(CC7="",NA(),CC7)</f>
        <v>-</v>
      </c>
      <c r="CD6" s="35" t="str">
        <f t="shared" si="9"/>
        <v>-</v>
      </c>
      <c r="CE6" s="35">
        <f t="shared" si="9"/>
        <v>81.23</v>
      </c>
      <c r="CF6" s="35">
        <f t="shared" si="9"/>
        <v>77.94</v>
      </c>
      <c r="CG6" s="35" t="str">
        <f t="shared" si="9"/>
        <v>-</v>
      </c>
      <c r="CH6" s="35" t="str">
        <f t="shared" si="9"/>
        <v>-</v>
      </c>
      <c r="CI6" s="35" t="str">
        <f t="shared" si="9"/>
        <v>-</v>
      </c>
      <c r="CJ6" s="35">
        <f t="shared" si="9"/>
        <v>117.41</v>
      </c>
      <c r="CK6" s="35">
        <f t="shared" si="9"/>
        <v>114.01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67.37</v>
      </c>
      <c r="CV6" s="35">
        <f t="shared" si="10"/>
        <v>67.709999999999994</v>
      </c>
      <c r="CW6" s="34" t="str">
        <f>IF(CW7="","",IF(CW7="-","【-】","【"&amp;SUBSTITUTE(TEXT(CW7,"#,##0.00"),"-","△")&amp;"】"))</f>
        <v>【59.57】</v>
      </c>
      <c r="CX6" s="35" t="str">
        <f>IF(CX7="",NA(),CX7)</f>
        <v>-</v>
      </c>
      <c r="CY6" s="35" t="str">
        <f t="shared" ref="CY6:DG6" si="11">IF(CY7="",NA(),CY7)</f>
        <v>-</v>
      </c>
      <c r="CZ6" s="35" t="str">
        <f t="shared" si="11"/>
        <v>-</v>
      </c>
      <c r="DA6" s="35">
        <f t="shared" si="11"/>
        <v>99.85</v>
      </c>
      <c r="DB6" s="35">
        <f t="shared" si="11"/>
        <v>99.89</v>
      </c>
      <c r="DC6" s="35" t="str">
        <f t="shared" si="11"/>
        <v>-</v>
      </c>
      <c r="DD6" s="35" t="str">
        <f t="shared" si="11"/>
        <v>-</v>
      </c>
      <c r="DE6" s="35" t="str">
        <f t="shared" si="11"/>
        <v>-</v>
      </c>
      <c r="DF6" s="35">
        <f t="shared" si="11"/>
        <v>97</v>
      </c>
      <c r="DG6" s="35">
        <f t="shared" si="11"/>
        <v>97.24</v>
      </c>
      <c r="DH6" s="34" t="str">
        <f>IF(DH7="","",IF(DH7="-","【-】","【"&amp;SUBSTITUTE(TEXT(DH7,"#,##0.00"),"-","△")&amp;"】"))</f>
        <v>【95.57】</v>
      </c>
      <c r="DI6" s="35" t="str">
        <f>IF(DI7="",NA(),DI7)</f>
        <v>-</v>
      </c>
      <c r="DJ6" s="35" t="str">
        <f t="shared" ref="DJ6:DR6" si="12">IF(DJ7="",NA(),DJ7)</f>
        <v>-</v>
      </c>
      <c r="DK6" s="35" t="str">
        <f t="shared" si="12"/>
        <v>-</v>
      </c>
      <c r="DL6" s="35">
        <f t="shared" si="12"/>
        <v>4.76</v>
      </c>
      <c r="DM6" s="35">
        <f t="shared" si="12"/>
        <v>9.33</v>
      </c>
      <c r="DN6" s="35" t="str">
        <f t="shared" si="12"/>
        <v>-</v>
      </c>
      <c r="DO6" s="35" t="str">
        <f t="shared" si="12"/>
        <v>-</v>
      </c>
      <c r="DP6" s="35" t="str">
        <f t="shared" si="12"/>
        <v>-</v>
      </c>
      <c r="DQ6" s="35">
        <f t="shared" si="12"/>
        <v>30.6</v>
      </c>
      <c r="DR6" s="35">
        <f t="shared" si="12"/>
        <v>27.39</v>
      </c>
      <c r="DS6" s="34" t="str">
        <f>IF(DS7="","",IF(DS7="-","【-】","【"&amp;SUBSTITUTE(TEXT(DS7,"#,##0.00"),"-","△")&amp;"】"))</f>
        <v>【36.52】</v>
      </c>
      <c r="DT6" s="35" t="str">
        <f>IF(DT7="",NA(),DT7)</f>
        <v>-</v>
      </c>
      <c r="DU6" s="35" t="str">
        <f t="shared" ref="DU6:EC6" si="13">IF(DU7="",NA(),DU7)</f>
        <v>-</v>
      </c>
      <c r="DV6" s="35" t="str">
        <f t="shared" si="13"/>
        <v>-</v>
      </c>
      <c r="DW6" s="34">
        <f t="shared" si="13"/>
        <v>0</v>
      </c>
      <c r="DX6" s="35">
        <f t="shared" si="13"/>
        <v>1.1399999999999999</v>
      </c>
      <c r="DY6" s="35" t="str">
        <f t="shared" si="13"/>
        <v>-</v>
      </c>
      <c r="DZ6" s="35" t="str">
        <f t="shared" si="13"/>
        <v>-</v>
      </c>
      <c r="EA6" s="35" t="str">
        <f t="shared" si="13"/>
        <v>-</v>
      </c>
      <c r="EB6" s="35">
        <f t="shared" si="13"/>
        <v>5.0199999999999996</v>
      </c>
      <c r="EC6" s="35">
        <f t="shared" si="13"/>
        <v>5.86</v>
      </c>
      <c r="ED6" s="34" t="str">
        <f>IF(ED7="","",IF(ED7="-","【-】","【"&amp;SUBSTITUTE(TEXT(ED7,"#,##0.00"),"-","△")&amp;"】"))</f>
        <v>【5.72】</v>
      </c>
      <c r="EE6" s="35" t="str">
        <f>IF(EE7="",NA(),EE7)</f>
        <v>-</v>
      </c>
      <c r="EF6" s="35" t="str">
        <f t="shared" ref="EF6:EN6" si="14">IF(EF7="",NA(),EF7)</f>
        <v>-</v>
      </c>
      <c r="EG6" s="35" t="str">
        <f t="shared" si="14"/>
        <v>-</v>
      </c>
      <c r="EH6" s="35">
        <f t="shared" si="14"/>
        <v>0.24</v>
      </c>
      <c r="EI6" s="35">
        <f t="shared" si="14"/>
        <v>0.33</v>
      </c>
      <c r="EJ6" s="35" t="str">
        <f t="shared" si="14"/>
        <v>-</v>
      </c>
      <c r="EK6" s="35" t="str">
        <f t="shared" si="14"/>
        <v>-</v>
      </c>
      <c r="EL6" s="35" t="str">
        <f t="shared" si="14"/>
        <v>-</v>
      </c>
      <c r="EM6" s="35">
        <f t="shared" si="14"/>
        <v>0.19</v>
      </c>
      <c r="EN6" s="35">
        <f t="shared" si="14"/>
        <v>0.19</v>
      </c>
      <c r="EO6" s="34" t="str">
        <f>IF(EO7="","",IF(EO7="-","【-】","【"&amp;SUBSTITUTE(TEXT(EO7,"#,##0.00"),"-","△")&amp;"】"))</f>
        <v>【0.30】</v>
      </c>
    </row>
    <row r="7" spans="1:148" s="36" customFormat="1" x14ac:dyDescent="0.15">
      <c r="A7" s="28"/>
      <c r="B7" s="37">
        <v>2020</v>
      </c>
      <c r="C7" s="37">
        <v>132110</v>
      </c>
      <c r="D7" s="37">
        <v>46</v>
      </c>
      <c r="E7" s="37">
        <v>17</v>
      </c>
      <c r="F7" s="37">
        <v>1</v>
      </c>
      <c r="G7" s="37">
        <v>0</v>
      </c>
      <c r="H7" s="37" t="s">
        <v>96</v>
      </c>
      <c r="I7" s="37" t="s">
        <v>97</v>
      </c>
      <c r="J7" s="37" t="s">
        <v>98</v>
      </c>
      <c r="K7" s="37" t="s">
        <v>99</v>
      </c>
      <c r="L7" s="37" t="s">
        <v>100</v>
      </c>
      <c r="M7" s="37" t="s">
        <v>101</v>
      </c>
      <c r="N7" s="38" t="s">
        <v>102</v>
      </c>
      <c r="O7" s="38">
        <v>83.01</v>
      </c>
      <c r="P7" s="38">
        <v>100</v>
      </c>
      <c r="Q7" s="38">
        <v>96.41</v>
      </c>
      <c r="R7" s="38">
        <v>1655</v>
      </c>
      <c r="S7" s="38">
        <v>195543</v>
      </c>
      <c r="T7" s="38">
        <v>20.51</v>
      </c>
      <c r="U7" s="38">
        <v>9534.0300000000007</v>
      </c>
      <c r="V7" s="38">
        <v>195207</v>
      </c>
      <c r="W7" s="38">
        <v>20.46</v>
      </c>
      <c r="X7" s="38">
        <v>9540.91</v>
      </c>
      <c r="Y7" s="38" t="s">
        <v>102</v>
      </c>
      <c r="Z7" s="38" t="s">
        <v>102</v>
      </c>
      <c r="AA7" s="38" t="s">
        <v>102</v>
      </c>
      <c r="AB7" s="38">
        <v>112.13</v>
      </c>
      <c r="AC7" s="38">
        <v>112.22</v>
      </c>
      <c r="AD7" s="38" t="s">
        <v>102</v>
      </c>
      <c r="AE7" s="38" t="s">
        <v>102</v>
      </c>
      <c r="AF7" s="38" t="s">
        <v>102</v>
      </c>
      <c r="AG7" s="38">
        <v>106.31</v>
      </c>
      <c r="AH7" s="38">
        <v>107.05</v>
      </c>
      <c r="AI7" s="38">
        <v>106.67</v>
      </c>
      <c r="AJ7" s="38" t="s">
        <v>102</v>
      </c>
      <c r="AK7" s="38" t="s">
        <v>102</v>
      </c>
      <c r="AL7" s="38" t="s">
        <v>102</v>
      </c>
      <c r="AM7" s="38">
        <v>0</v>
      </c>
      <c r="AN7" s="38">
        <v>0</v>
      </c>
      <c r="AO7" s="38" t="s">
        <v>102</v>
      </c>
      <c r="AP7" s="38" t="s">
        <v>102</v>
      </c>
      <c r="AQ7" s="38" t="s">
        <v>102</v>
      </c>
      <c r="AR7" s="38">
        <v>0.05</v>
      </c>
      <c r="AS7" s="38">
        <v>0</v>
      </c>
      <c r="AT7" s="38">
        <v>3.64</v>
      </c>
      <c r="AU7" s="38" t="s">
        <v>102</v>
      </c>
      <c r="AV7" s="38" t="s">
        <v>102</v>
      </c>
      <c r="AW7" s="38" t="s">
        <v>102</v>
      </c>
      <c r="AX7" s="38">
        <v>122.61</v>
      </c>
      <c r="AY7" s="38">
        <v>187.94</v>
      </c>
      <c r="AZ7" s="38" t="s">
        <v>102</v>
      </c>
      <c r="BA7" s="38" t="s">
        <v>102</v>
      </c>
      <c r="BB7" s="38" t="s">
        <v>102</v>
      </c>
      <c r="BC7" s="38">
        <v>88.1</v>
      </c>
      <c r="BD7" s="38">
        <v>84.84</v>
      </c>
      <c r="BE7" s="38">
        <v>67.52</v>
      </c>
      <c r="BF7" s="38" t="s">
        <v>102</v>
      </c>
      <c r="BG7" s="38" t="s">
        <v>102</v>
      </c>
      <c r="BH7" s="38" t="s">
        <v>102</v>
      </c>
      <c r="BI7" s="38">
        <v>161.91</v>
      </c>
      <c r="BJ7" s="38">
        <v>161</v>
      </c>
      <c r="BK7" s="38" t="s">
        <v>102</v>
      </c>
      <c r="BL7" s="38" t="s">
        <v>102</v>
      </c>
      <c r="BM7" s="38" t="s">
        <v>102</v>
      </c>
      <c r="BN7" s="38">
        <v>585.55999999999995</v>
      </c>
      <c r="BO7" s="38">
        <v>565.62</v>
      </c>
      <c r="BP7" s="38">
        <v>705.21</v>
      </c>
      <c r="BQ7" s="38" t="s">
        <v>102</v>
      </c>
      <c r="BR7" s="38" t="s">
        <v>102</v>
      </c>
      <c r="BS7" s="38" t="s">
        <v>102</v>
      </c>
      <c r="BT7" s="38">
        <v>125.73</v>
      </c>
      <c r="BU7" s="38">
        <v>126.63</v>
      </c>
      <c r="BV7" s="38" t="s">
        <v>102</v>
      </c>
      <c r="BW7" s="38" t="s">
        <v>102</v>
      </c>
      <c r="BX7" s="38" t="s">
        <v>102</v>
      </c>
      <c r="BY7" s="38">
        <v>101.62</v>
      </c>
      <c r="BZ7" s="38">
        <v>102.36</v>
      </c>
      <c r="CA7" s="38">
        <v>98.96</v>
      </c>
      <c r="CB7" s="38" t="s">
        <v>102</v>
      </c>
      <c r="CC7" s="38" t="s">
        <v>102</v>
      </c>
      <c r="CD7" s="38" t="s">
        <v>102</v>
      </c>
      <c r="CE7" s="38">
        <v>81.23</v>
      </c>
      <c r="CF7" s="38">
        <v>77.94</v>
      </c>
      <c r="CG7" s="38" t="s">
        <v>102</v>
      </c>
      <c r="CH7" s="38" t="s">
        <v>102</v>
      </c>
      <c r="CI7" s="38" t="s">
        <v>102</v>
      </c>
      <c r="CJ7" s="38">
        <v>117.41</v>
      </c>
      <c r="CK7" s="38">
        <v>114.01</v>
      </c>
      <c r="CL7" s="38">
        <v>134.52000000000001</v>
      </c>
      <c r="CM7" s="38" t="s">
        <v>102</v>
      </c>
      <c r="CN7" s="38" t="s">
        <v>102</v>
      </c>
      <c r="CO7" s="38" t="s">
        <v>102</v>
      </c>
      <c r="CP7" s="38" t="s">
        <v>102</v>
      </c>
      <c r="CQ7" s="38" t="s">
        <v>102</v>
      </c>
      <c r="CR7" s="38" t="s">
        <v>102</v>
      </c>
      <c r="CS7" s="38" t="s">
        <v>102</v>
      </c>
      <c r="CT7" s="38" t="s">
        <v>102</v>
      </c>
      <c r="CU7" s="38">
        <v>67.37</v>
      </c>
      <c r="CV7" s="38">
        <v>67.709999999999994</v>
      </c>
      <c r="CW7" s="38">
        <v>59.57</v>
      </c>
      <c r="CX7" s="38" t="s">
        <v>102</v>
      </c>
      <c r="CY7" s="38" t="s">
        <v>102</v>
      </c>
      <c r="CZ7" s="38" t="s">
        <v>102</v>
      </c>
      <c r="DA7" s="38">
        <v>99.85</v>
      </c>
      <c r="DB7" s="38">
        <v>99.89</v>
      </c>
      <c r="DC7" s="38" t="s">
        <v>102</v>
      </c>
      <c r="DD7" s="38" t="s">
        <v>102</v>
      </c>
      <c r="DE7" s="38" t="s">
        <v>102</v>
      </c>
      <c r="DF7" s="38">
        <v>97</v>
      </c>
      <c r="DG7" s="38">
        <v>97.24</v>
      </c>
      <c r="DH7" s="38">
        <v>95.57</v>
      </c>
      <c r="DI7" s="38" t="s">
        <v>102</v>
      </c>
      <c r="DJ7" s="38" t="s">
        <v>102</v>
      </c>
      <c r="DK7" s="38" t="s">
        <v>102</v>
      </c>
      <c r="DL7" s="38">
        <v>4.76</v>
      </c>
      <c r="DM7" s="38">
        <v>9.33</v>
      </c>
      <c r="DN7" s="38" t="s">
        <v>102</v>
      </c>
      <c r="DO7" s="38" t="s">
        <v>102</v>
      </c>
      <c r="DP7" s="38" t="s">
        <v>102</v>
      </c>
      <c r="DQ7" s="38">
        <v>30.6</v>
      </c>
      <c r="DR7" s="38">
        <v>27.39</v>
      </c>
      <c r="DS7" s="38">
        <v>36.520000000000003</v>
      </c>
      <c r="DT7" s="38" t="s">
        <v>102</v>
      </c>
      <c r="DU7" s="38" t="s">
        <v>102</v>
      </c>
      <c r="DV7" s="38" t="s">
        <v>102</v>
      </c>
      <c r="DW7" s="38">
        <v>0</v>
      </c>
      <c r="DX7" s="38">
        <v>1.1399999999999999</v>
      </c>
      <c r="DY7" s="38" t="s">
        <v>102</v>
      </c>
      <c r="DZ7" s="38" t="s">
        <v>102</v>
      </c>
      <c r="EA7" s="38" t="s">
        <v>102</v>
      </c>
      <c r="EB7" s="38">
        <v>5.0199999999999996</v>
      </c>
      <c r="EC7" s="38">
        <v>5.86</v>
      </c>
      <c r="ED7" s="38">
        <v>5.72</v>
      </c>
      <c r="EE7" s="38" t="s">
        <v>102</v>
      </c>
      <c r="EF7" s="38" t="s">
        <v>102</v>
      </c>
      <c r="EG7" s="38" t="s">
        <v>102</v>
      </c>
      <c r="EH7" s="38">
        <v>0.24</v>
      </c>
      <c r="EI7" s="38">
        <v>0.33</v>
      </c>
      <c r="EJ7" s="38" t="s">
        <v>102</v>
      </c>
      <c r="EK7" s="38" t="s">
        <v>102</v>
      </c>
      <c r="EL7" s="38" t="s">
        <v>102</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2022-01-27T04:00:45Z</cp:lastPrinted>
  <dcterms:created xsi:type="dcterms:W3CDTF">2021-12-03T07:10:42Z</dcterms:created>
  <dcterms:modified xsi:type="dcterms:W3CDTF">2022-01-27T04:05:42Z</dcterms:modified>
  <cp:category/>
</cp:coreProperties>
</file>